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fileSharing readOnlyRecommended="1"/>
  <workbookPr showInkAnnotation="0" codeName="ThisWorkbook" autoCompressPictures="0" defaultThemeVersion="166925"/>
  <mc:AlternateContent xmlns:mc="http://schemas.openxmlformats.org/markup-compatibility/2006">
    <mc:Choice Requires="x15">
      <x15ac:absPath xmlns:x15ac="http://schemas.microsoft.com/office/spreadsheetml/2010/11/ac" url="\\AD.ALLSTATE.COM\nas\TeamGAAPReporting\2020\Investor Supplement\Q1\Final files\"/>
    </mc:Choice>
  </mc:AlternateContent>
  <xr:revisionPtr revIDLastSave="0" documentId="13_ncr:1_{A59BF4F8-26D4-46F5-BFB5-1011E411DD77}" xr6:coauthVersionLast="36" xr6:coauthVersionMax="36" xr10:uidLastSave="{00000000-0000-0000-0000-000000000000}"/>
  <bookViews>
    <workbookView xWindow="0" yWindow="0" windowWidth="17220" windowHeight="3795" tabRatio="886" firstSheet="2" activeTab="38" xr2:uid="{3F853589-4A0B-4374-8266-28685A38526B}"/>
  </bookViews>
  <sheets>
    <sheet name="Cover Page" sheetId="65" r:id="rId1"/>
    <sheet name="Table of Contents" sheetId="66" r:id="rId2"/>
    <sheet name="1" sheetId="67" r:id="rId3"/>
    <sheet name="2" sheetId="68" r:id="rId4"/>
    <sheet name="3" sheetId="69" r:id="rId5"/>
    <sheet name="4" sheetId="70" r:id="rId6"/>
    <sheet name="5" sheetId="71" r:id="rId7"/>
    <sheet name="6" sheetId="72" r:id="rId8"/>
    <sheet name="7" sheetId="73" r:id="rId9"/>
    <sheet name="8" sheetId="74" r:id="rId10"/>
    <sheet name="9" sheetId="75" r:id="rId11"/>
    <sheet name="10" sheetId="49" r:id="rId12"/>
    <sheet name="11" sheetId="50" r:id="rId13"/>
    <sheet name="12" sheetId="51" r:id="rId14"/>
    <sheet name="13" sheetId="52" r:id="rId15"/>
    <sheet name="14" sheetId="53" r:id="rId16"/>
    <sheet name="15" sheetId="54" r:id="rId17"/>
    <sheet name="16" sheetId="55" r:id="rId18"/>
    <sheet name="17" sheetId="56" r:id="rId19"/>
    <sheet name="18" sheetId="57" r:id="rId20"/>
    <sheet name="19" sheetId="58" r:id="rId21"/>
    <sheet name="20" sheetId="59" r:id="rId22"/>
    <sheet name="21" sheetId="60" r:id="rId23"/>
    <sheet name="22" sheetId="61" r:id="rId24"/>
    <sheet name="23" sheetId="62" r:id="rId25"/>
    <sheet name="24" sheetId="63" r:id="rId26"/>
    <sheet name="25" sheetId="64" r:id="rId27"/>
    <sheet name="26" sheetId="42" r:id="rId28"/>
    <sheet name="27" sheetId="43" r:id="rId29"/>
    <sheet name="28" sheetId="44" r:id="rId30"/>
    <sheet name="29" sheetId="45" r:id="rId31"/>
    <sheet name="30" sheetId="46" r:id="rId32"/>
    <sheet name="31" sheetId="47" r:id="rId33"/>
    <sheet name="32" sheetId="48" r:id="rId34"/>
    <sheet name="33" sheetId="35" r:id="rId35"/>
    <sheet name="34" sheetId="36" r:id="rId36"/>
    <sheet name="35" sheetId="37" r:id="rId37"/>
    <sheet name="36" sheetId="38" r:id="rId38"/>
    <sheet name="37" sheetId="39" r:id="rId39"/>
    <sheet name="38" sheetId="40" r:id="rId40"/>
    <sheet name="39" sheetId="41"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c" localSheetId="12" hidden="1">#REF!</definedName>
    <definedName name="_c" localSheetId="16" hidden="1">#REF!</definedName>
    <definedName name="_c" localSheetId="20" hidden="1">#REF!</definedName>
    <definedName name="_c" localSheetId="25" hidden="1">#REF!</definedName>
    <definedName name="_c" localSheetId="27" hidden="1">#REF!</definedName>
    <definedName name="_c" localSheetId="29" hidden="1">#REF!</definedName>
    <definedName name="_c" localSheetId="31" hidden="1">#REF!</definedName>
    <definedName name="_c" localSheetId="40" hidden="1">#REF!</definedName>
    <definedName name="_c" localSheetId="1" hidden="1">#REF!</definedName>
    <definedName name="_c" hidden="1">#REF!</definedName>
    <definedName name="_Key1" localSheetId="12" hidden="1">#REF!</definedName>
    <definedName name="_Key1" localSheetId="16" hidden="1">#REF!</definedName>
    <definedName name="_Key1" localSheetId="20" hidden="1">#REF!</definedName>
    <definedName name="_Key1" localSheetId="25" hidden="1">#REF!</definedName>
    <definedName name="_Key1" localSheetId="27" hidden="1">#REF!</definedName>
    <definedName name="_Key1" localSheetId="29" hidden="1">#REF!</definedName>
    <definedName name="_Key1" localSheetId="31" hidden="1">#REF!</definedName>
    <definedName name="_Key1" localSheetId="40" hidden="1">#REF!</definedName>
    <definedName name="_Key1" localSheetId="1" hidden="1">#REF!</definedName>
    <definedName name="_Key1" hidden="1">#REF!</definedName>
    <definedName name="_Key2" localSheetId="12" hidden="1">#REF!</definedName>
    <definedName name="_Key2" localSheetId="16" hidden="1">#REF!</definedName>
    <definedName name="_Key2" localSheetId="20" hidden="1">#REF!</definedName>
    <definedName name="_Key2" localSheetId="25" hidden="1">#REF!</definedName>
    <definedName name="_Key2" localSheetId="27" hidden="1">#REF!</definedName>
    <definedName name="_Key2" localSheetId="29" hidden="1">#REF!</definedName>
    <definedName name="_Key2" localSheetId="31" hidden="1">#REF!</definedName>
    <definedName name="_Key2" localSheetId="40" hidden="1">#REF!</definedName>
    <definedName name="_Key2" localSheetId="1" hidden="1">#REF!</definedName>
    <definedName name="_Key2" hidden="1">#REF!</definedName>
    <definedName name="_Order1" hidden="1">255</definedName>
    <definedName name="_Order2" hidden="1">0</definedName>
    <definedName name="_Sort" localSheetId="12" hidden="1">[1]data!#REF!</definedName>
    <definedName name="_Sort" localSheetId="16" hidden="1">[1]data!#REF!</definedName>
    <definedName name="_Sort" localSheetId="25" hidden="1">[1]data!#REF!</definedName>
    <definedName name="_Sort" localSheetId="27" hidden="1">[1]data!#REF!</definedName>
    <definedName name="_Sort" localSheetId="29" hidden="1">[1]data!#REF!</definedName>
    <definedName name="_Sort" localSheetId="31" hidden="1">[1]data!#REF!</definedName>
    <definedName name="_Sort" localSheetId="40" hidden="1">[1]data!#REF!</definedName>
    <definedName name="_Sort" localSheetId="1" hidden="1">[1]data!#REF!</definedName>
    <definedName name="_Sort" hidden="1">[1]data!#REF!</definedName>
    <definedName name="AIMCO">[2]AIMCO!$A$1:$J$65536</definedName>
    <definedName name="AMC">[2]AMC!$A$1:$J$65536</definedName>
    <definedName name="BIG" localSheetId="12">#REF!</definedName>
    <definedName name="BIG" localSheetId="16">#REF!</definedName>
    <definedName name="BIG" localSheetId="20">#REF!</definedName>
    <definedName name="BIG" localSheetId="25">#REF!</definedName>
    <definedName name="BIG" localSheetId="27">#REF!</definedName>
    <definedName name="BIG" localSheetId="29">#REF!</definedName>
    <definedName name="BIG" localSheetId="31">#REF!</definedName>
    <definedName name="BIG" localSheetId="40">#REF!</definedName>
    <definedName name="BIG" localSheetId="1">#REF!</definedName>
    <definedName name="BIG">#REF!</definedName>
    <definedName name="COL">'[3]Results Table'!$G$1:$G$65536</definedName>
    <definedName name="Current_Qtr">[4]INPUTS!$B$15</definedName>
    <definedName name="D" localSheetId="12">#REF!</definedName>
    <definedName name="D" localSheetId="16">#REF!</definedName>
    <definedName name="D" localSheetId="20">#REF!</definedName>
    <definedName name="D" localSheetId="25">#REF!</definedName>
    <definedName name="D" localSheetId="27">#REF!</definedName>
    <definedName name="D" localSheetId="29">#REF!</definedName>
    <definedName name="D" localSheetId="31">#REF!</definedName>
    <definedName name="D" localSheetId="40">#REF!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6">#REF!</definedName>
    <definedName name="GL" localSheetId="20">#REF!</definedName>
    <definedName name="GL" localSheetId="25">#REF!</definedName>
    <definedName name="GL" localSheetId="27">#REF!</definedName>
    <definedName name="GL" localSheetId="29">#REF!</definedName>
    <definedName name="GL" localSheetId="31">#REF!</definedName>
    <definedName name="GL" localSheetId="40">#REF!</definedName>
    <definedName name="GL" localSheetId="1">#REF!</definedName>
    <definedName name="GL">#REF!</definedName>
    <definedName name="gnls">'[6]A3 - GNLS'!$A$6:$IV$166</definedName>
    <definedName name="Last_Row" localSheetId="12">IF('11'!Values_Entered,Header_Row+'11'!Number_of_Payments,Header_Row)</definedName>
    <definedName name="Last_Row" localSheetId="16">IF('15'!Values_Entered,Header_Row+'15'!Number_of_Payments,Header_Row)</definedName>
    <definedName name="Last_Row" localSheetId="20">IF('19'!Values_Entered,Header_Row+'19'!Number_of_Payments,Header_Row)</definedName>
    <definedName name="Last_Row" localSheetId="22">IF('21'!Values_Entered,Header_Row+'21'!Number_of_Payments,Header_Row)</definedName>
    <definedName name="Last_Row" localSheetId="25">IF('24'!Values_Entered,Header_Row+'24'!Number_of_Payments,Header_Row)</definedName>
    <definedName name="Last_Row" localSheetId="27">IF('26'!Values_Entered,Header_Row+'26'!Number_of_Payments,Header_Row)</definedName>
    <definedName name="Last_Row" localSheetId="29">IF('28'!Values_Entered,Header_Row+'28'!Number_of_Payments,Header_Row)</definedName>
    <definedName name="Last_Row" localSheetId="31">IF('30'!Values_Entered,Header_Row+'30'!Number_of_Payments,Header_Row)</definedName>
    <definedName name="Last_Row" localSheetId="38">IF('37'!Values_Entered,Header_Row+'37'!Number_of_Payments,Header_Row)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12">IF('11'!Values_Entered,Header_Row+'11'!Number_of_Payments,Header_Row)</definedName>
    <definedName name="Last_Row1" localSheetId="16">IF('15'!Values_Entered,Header_Row+'15'!Number_of_Payments,Header_Row)</definedName>
    <definedName name="Last_Row1" localSheetId="20">IF('19'!Values_Entered,Header_Row+'19'!Number_of_Payments,Header_Row)</definedName>
    <definedName name="Last_Row1" localSheetId="22">IF('21'!Values_Entered,Header_Row+'21'!Number_of_Payments,Header_Row)</definedName>
    <definedName name="Last_Row1" localSheetId="25">IF('24'!Values_Entered,Header_Row+'24'!Number_of_Payments,Header_Row)</definedName>
    <definedName name="Last_Row1" localSheetId="27">IF('26'!Values_Entered,Header_Row+'26'!Number_of_Payments,Header_Row)</definedName>
    <definedName name="Last_Row1" localSheetId="29">IF('28'!Values_Entered,Header_Row+'28'!Number_of_Payments,Header_Row)</definedName>
    <definedName name="Last_Row1" localSheetId="31">IF('30'!Values_Entered,Header_Row+'30'!Number_of_Payments,Header_Row)</definedName>
    <definedName name="Last_Row1" localSheetId="38">IF('37'!Values_Entered,Header_Row+'37'!Number_of_Payments,Header_Row)</definedName>
    <definedName name="Last_Row1" localSheetId="39">IF('38'!Values_Entered,Header_Row+'38'!Number_of_Payments,Header_Row)</definedName>
    <definedName name="Last_Row1" localSheetId="40">IF('39'!Values_Entered,Header_Row+'39'!Number_of_Payments,Header_Row)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12">MATCH(0.01,End_Bal,-1)+1</definedName>
    <definedName name="Number_of_Payments" localSheetId="16">MATCH(0.01,End_Bal,-1)+1</definedName>
    <definedName name="Number_of_Payments" localSheetId="20">MATCH(0.01,End_Bal,-1)+1</definedName>
    <definedName name="Number_of_Payments" localSheetId="22">MATCH(0.01,End_Bal,-1)+1</definedName>
    <definedName name="Number_of_Payments" localSheetId="25">MATCH(0.01,End_Bal,-1)+1</definedName>
    <definedName name="Number_of_Payments" localSheetId="27">MATCH(0.01,End_Bal,-1)+1</definedName>
    <definedName name="Number_of_Payments" localSheetId="29">MATCH(0.01,End_Bal,-1)+1</definedName>
    <definedName name="Number_of_Payments" localSheetId="31">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1">MATCH(0.01,End_Bal,-1)+1</definedName>
    <definedName name="Number_of_Payments">MATCH(0.01,End_Bal,-1)+1</definedName>
    <definedName name="PH" localSheetId="12" hidden="1">#REF!</definedName>
    <definedName name="PH" localSheetId="16" hidden="1">#REF!</definedName>
    <definedName name="PH" localSheetId="20" hidden="1">#REF!</definedName>
    <definedName name="PH" localSheetId="25" hidden="1">#REF!</definedName>
    <definedName name="PH" localSheetId="27" hidden="1">#REF!</definedName>
    <definedName name="PH" localSheetId="29" hidden="1">#REF!</definedName>
    <definedName name="PH" localSheetId="31" hidden="1">#REF!</definedName>
    <definedName name="PH" localSheetId="40" hidden="1">#REF!</definedName>
    <definedName name="PH" localSheetId="1" hidden="1">#REF!</definedName>
    <definedName name="PH" hidden="1">#REF!</definedName>
    <definedName name="PQYTDA1">[7]INPUTS!$B$15</definedName>
    <definedName name="_xlnm.Print_Area" localSheetId="15">'14'!$A$1:$V$39</definedName>
    <definedName name="_xlnm.Print_Area" localSheetId="16">'15'!$A$1:$R$71</definedName>
    <definedName name="_xlnm.Print_Area" localSheetId="4">'3'!$A$1:$U$64</definedName>
    <definedName name="_xlnm.Print_Area" localSheetId="31">'30'!$A$1:$S$38</definedName>
    <definedName name="_xlnm.Print_Area" localSheetId="33">'32'!$A$1:$S$20</definedName>
    <definedName name="_xlnm.Print_Area" localSheetId="40">'39'!$A$1:$A$27</definedName>
    <definedName name="_xlnm.Print_Area" localSheetId="5">'4'!$A$1:$M$59</definedName>
    <definedName name="_xlnm.Print_Area" localSheetId="7">'6'!$A$1:$S$46</definedName>
    <definedName name="_xlnm.Print_Area" localSheetId="1">'Table of Contents'!$A$1:$G$36</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2">'[13](4) Table'!#REF!</definedName>
    <definedName name="Table" localSheetId="16">'[13](4) Table'!#REF!</definedName>
    <definedName name="Table" localSheetId="20">'[13](4) Table'!#REF!</definedName>
    <definedName name="Table" localSheetId="25">'[13](4) Table'!#REF!</definedName>
    <definedName name="Table" localSheetId="27">'[13](4) Table'!#REF!</definedName>
    <definedName name="Table" localSheetId="29">'[13](4) Table'!#REF!</definedName>
    <definedName name="Table" localSheetId="31">'[13](4) Table'!#REF!</definedName>
    <definedName name="Table" localSheetId="40">'[13](4) Table'!#REF!</definedName>
    <definedName name="Table" localSheetId="1">'[13](4) Table'!#REF!</definedName>
    <definedName name="Table">'[13](4) Table'!#REF!</definedName>
    <definedName name="Table1" localSheetId="12">'[13](4) Table'!#REF!</definedName>
    <definedName name="Table1" localSheetId="16">'[13](4) Table'!#REF!</definedName>
    <definedName name="Table1" localSheetId="20">'[13](4) Table'!#REF!</definedName>
    <definedName name="Table1" localSheetId="25">'[13](4) Table'!#REF!</definedName>
    <definedName name="Table1" localSheetId="27">'[13](4) Table'!#REF!</definedName>
    <definedName name="Table1" localSheetId="29">'[13](4) Table'!#REF!</definedName>
    <definedName name="Table1" localSheetId="31">'[13](4) Table'!#REF!</definedName>
    <definedName name="Table1" localSheetId="40">'[13](4)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12">IF(Loan_Amount*Interest_Rate*Loan_Years*Loan_Start&gt;0,1,0)</definedName>
    <definedName name="Values_Entered" localSheetId="16">IF(Loan_Amount*Interest_Rate*Loan_Years*Loan_Start&gt;0,1,0)</definedName>
    <definedName name="Values_Entered" localSheetId="20">IF(Loan_Amount*Interest_Rate*Loan_Years*Loan_Start&gt;0,1,0)</definedName>
    <definedName name="Values_Entered" localSheetId="22">IF(Loan_Amount*Interest_Rate*Loan_Years*Loan_Start&gt;0,1,0)</definedName>
    <definedName name="Values_Entered" localSheetId="25">IF(Loan_Amount*Interest_Rate*Loan_Years*Loan_Start&gt;0,1,0)</definedName>
    <definedName name="Values_Entered" localSheetId="27">IF(Loan_Amount*Interest_Rate*Loan_Years*Loan_Start&gt;0,1,0)</definedName>
    <definedName name="Values_Entered" localSheetId="29">IF(Loan_Amount*Interest_Rate*Loan_Years*Loan_Start&gt;0,1,0)</definedName>
    <definedName name="Values_Entered" localSheetId="31">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PrintArea" localSheetId="39" hidden="1">'38'!$B$1:$B$39</definedName>
    <definedName name="Z_00887C39_EB8B_4529_A2A4_3742BD601CB9_.wvu.PrintArea" localSheetId="40" hidden="1">'39'!$A$1:$A$27</definedName>
    <definedName name="Z_0B7FDDCE_76D6_4341_B795_862A34477CB3_.wvu.PrintArea" localSheetId="15" hidden="1">'14'!$A$1:$V$39</definedName>
    <definedName name="Z_0B7FDDCE_76D6_4341_B795_862A34477CB3_.wvu.PrintArea" localSheetId="16" hidden="1">'15'!$A$1:$R$71</definedName>
    <definedName name="Z_0B7FDDCE_76D6_4341_B795_862A34477CB3_.wvu.PrintArea" localSheetId="4" hidden="1">'3'!$A$1:$U$64</definedName>
    <definedName name="Z_0B7FDDCE_76D6_4341_B795_862A34477CB3_.wvu.PrintArea" localSheetId="31" hidden="1">'30'!$A$1:$S$38</definedName>
    <definedName name="Z_0B7FDDCE_76D6_4341_B795_862A34477CB3_.wvu.PrintArea" localSheetId="33" hidden="1">'32'!$A$1:$S$20</definedName>
    <definedName name="Z_0B7FDDCE_76D6_4341_B795_862A34477CB3_.wvu.PrintArea" localSheetId="40" hidden="1">'39'!$A$1:$A$27</definedName>
    <definedName name="Z_0B7FDDCE_76D6_4341_B795_862A34477CB3_.wvu.PrintArea" localSheetId="5" hidden="1">'4'!$A$1:$M$59</definedName>
    <definedName name="Z_0B7FDDCE_76D6_4341_B795_862A34477CB3_.wvu.PrintArea" localSheetId="7" hidden="1">'6'!$A$1:$S$46</definedName>
    <definedName name="Z_0B7FDDCE_76D6_4341_B795_862A34477CB3_.wvu.PrintArea" localSheetId="1" hidden="1">'Table of Contents'!$A$1:$G$36</definedName>
    <definedName name="Z_16870FC9_EC0F_4297_9683_C79B6B49561A_.wvu.PrintArea" localSheetId="40" hidden="1">'39'!$A$1:$A$27</definedName>
    <definedName name="Z_16870FC9_EC0F_4297_9683_C79B6B49561A_.wvu.PrintArea" localSheetId="1" hidden="1">'Table of Contents'!$A$1:$G$52</definedName>
    <definedName name="Z_16870FC9_EC0F_4297_9683_C79B6B49561A_.wvu.Rows" localSheetId="0" hidden="1">'Cover Page'!#REF!</definedName>
    <definedName name="Z_16870FC9_EC0F_4297_9683_C79B6B49561A_.wvu.Rows" localSheetId="1" hidden="1">'Table of Contents'!$45:$46,'Table of Contents'!$76:$76</definedName>
    <definedName name="Z_2C9B2C1A_81A6_48A3_8FB1_DCFE0A20C29C_.wvu.PrintArea" localSheetId="15" hidden="1">'14'!$A$1:$V$39</definedName>
    <definedName name="Z_2C9B2C1A_81A6_48A3_8FB1_DCFE0A20C29C_.wvu.PrintArea" localSheetId="16" hidden="1">'15'!$A$1:$R$71</definedName>
    <definedName name="Z_2C9B2C1A_81A6_48A3_8FB1_DCFE0A20C29C_.wvu.PrintArea" localSheetId="4" hidden="1">'3'!$A$1:$U$64</definedName>
    <definedName name="Z_2C9B2C1A_81A6_48A3_8FB1_DCFE0A20C29C_.wvu.PrintArea" localSheetId="31" hidden="1">'30'!$A$1:$S$38</definedName>
    <definedName name="Z_2C9B2C1A_81A6_48A3_8FB1_DCFE0A20C29C_.wvu.PrintArea" localSheetId="33" hidden="1">'32'!$A$1:$S$20</definedName>
    <definedName name="Z_2C9B2C1A_81A6_48A3_8FB1_DCFE0A20C29C_.wvu.PrintArea" localSheetId="40" hidden="1">'39'!$A$1:$A$27</definedName>
    <definedName name="Z_2C9B2C1A_81A6_48A3_8FB1_DCFE0A20C29C_.wvu.PrintArea" localSheetId="5" hidden="1">'4'!$A$1:$M$59</definedName>
    <definedName name="Z_2C9B2C1A_81A6_48A3_8FB1_DCFE0A20C29C_.wvu.PrintArea" localSheetId="7" hidden="1">'6'!$A$1:$S$46</definedName>
    <definedName name="Z_2C9B2C1A_81A6_48A3_8FB1_DCFE0A20C29C_.wvu.PrintArea" localSheetId="1" hidden="1">'Table of Contents'!$A$1:$G$36</definedName>
    <definedName name="Z_37FF72F6_90B1_42B8_8DBF_DD3FAC5BA85D_.wvu.PrintArea" localSheetId="15" hidden="1">'14'!$A$1:$V$39</definedName>
    <definedName name="Z_37FF72F6_90B1_42B8_8DBF_DD3FAC5BA85D_.wvu.PrintArea" localSheetId="16" hidden="1">'15'!$A$1:$R$71</definedName>
    <definedName name="Z_37FF72F6_90B1_42B8_8DBF_DD3FAC5BA85D_.wvu.PrintArea" localSheetId="4" hidden="1">'3'!$A$1:$U$64</definedName>
    <definedName name="Z_37FF72F6_90B1_42B8_8DBF_DD3FAC5BA85D_.wvu.PrintArea" localSheetId="31" hidden="1">'30'!$A$1:$S$38</definedName>
    <definedName name="Z_37FF72F6_90B1_42B8_8DBF_DD3FAC5BA85D_.wvu.PrintArea" localSheetId="33" hidden="1">'32'!$A$1:$S$20</definedName>
    <definedName name="Z_37FF72F6_90B1_42B8_8DBF_DD3FAC5BA85D_.wvu.PrintArea" localSheetId="40" hidden="1">'39'!$A$1:$A$27</definedName>
    <definedName name="Z_37FF72F6_90B1_42B8_8DBF_DD3FAC5BA85D_.wvu.PrintArea" localSheetId="5" hidden="1">'4'!$A$1:$M$59</definedName>
    <definedName name="Z_37FF72F6_90B1_42B8_8DBF_DD3FAC5BA85D_.wvu.PrintArea" localSheetId="7" hidden="1">'6'!$A$1:$S$46</definedName>
    <definedName name="Z_37FF72F6_90B1_42B8_8DBF_DD3FAC5BA85D_.wvu.PrintArea" localSheetId="1" hidden="1">'Table of Contents'!$A$1:$G$36</definedName>
    <definedName name="Z_62C6E326_B5F7_4188_B391_6CD4B1430CB3_.wvu.PrintArea" localSheetId="39" hidden="1">'38'!$B$1:$B$39</definedName>
    <definedName name="Z_62C6E326_B5F7_4188_B391_6CD4B1430CB3_.wvu.PrintArea" localSheetId="40" hidden="1">'39'!$A$1:$A$27</definedName>
    <definedName name="Z_77D3E7D1_C189_4FFB_8084_AE3691A2CCAC_.wvu.PrintArea" localSheetId="15" hidden="1">'14'!$A$1:$V$39</definedName>
    <definedName name="Z_77D3E7D1_C189_4FFB_8084_AE3691A2CCAC_.wvu.PrintArea" localSheetId="16" hidden="1">'15'!$A$1:$R$71</definedName>
    <definedName name="Z_77D3E7D1_C189_4FFB_8084_AE3691A2CCAC_.wvu.PrintArea" localSheetId="4" hidden="1">'3'!$A$1:$U$64</definedName>
    <definedName name="Z_77D3E7D1_C189_4FFB_8084_AE3691A2CCAC_.wvu.PrintArea" localSheetId="31" hidden="1">'30'!$A$1:$S$38</definedName>
    <definedName name="Z_77D3E7D1_C189_4FFB_8084_AE3691A2CCAC_.wvu.PrintArea" localSheetId="33" hidden="1">'32'!$A$1:$S$20</definedName>
    <definedName name="Z_77D3E7D1_C189_4FFB_8084_AE3691A2CCAC_.wvu.PrintArea" localSheetId="40" hidden="1">'39'!$A$1:$A$27</definedName>
    <definedName name="Z_77D3E7D1_C189_4FFB_8084_AE3691A2CCAC_.wvu.PrintArea" localSheetId="5" hidden="1">'4'!$A$1:$M$59</definedName>
    <definedName name="Z_77D3E7D1_C189_4FFB_8084_AE3691A2CCAC_.wvu.PrintArea" localSheetId="7" hidden="1">'6'!$A$1:$S$46</definedName>
    <definedName name="Z_77D3E7D1_C189_4FFB_8084_AE3691A2CCAC_.wvu.PrintArea" localSheetId="1" hidden="1">'Table of Contents'!$A$1:$G$36</definedName>
    <definedName name="Z_77D3E7D1_C189_4FFB_8084_AE3691A2CCAC_.wvu.Rows" localSheetId="25" hidden="1">'24'!$25:$25,'24'!$62:$62</definedName>
    <definedName name="Z_77D3E7D1_C189_4FFB_8084_AE3691A2CCAC_.wvu.Rows" localSheetId="26" hidden="1">'25'!$25:$25</definedName>
    <definedName name="Z_8005ED9C_BE82_4036_8F0C_EC5230AA65C3_.wvu.PrintArea" localSheetId="40" hidden="1">'39'!$A$1:$A$27</definedName>
    <definedName name="Z_8005ED9C_BE82_4036_8F0C_EC5230AA65C3_.wvu.PrintArea" localSheetId="1" hidden="1">'Table of Contents'!$A$1:$G$43</definedName>
    <definedName name="Z_8005ED9C_BE82_4036_8F0C_EC5230AA65C3_.wvu.Rows" localSheetId="0" hidden="1">'Cover Page'!#REF!</definedName>
    <definedName name="Z_8005ED9C_BE82_4036_8F0C_EC5230AA65C3_.wvu.Rows" localSheetId="1" hidden="1">'Table of Contents'!$45:$46,'Table of Contents'!$76:$76</definedName>
    <definedName name="Z_890510C0_555E_4CA3_90D8_F97D8CDBC7E8_.wvu.PrintArea" localSheetId="15" hidden="1">'14'!$A$1:$V$39</definedName>
    <definedName name="Z_890510C0_555E_4CA3_90D8_F97D8CDBC7E8_.wvu.PrintArea" localSheetId="16" hidden="1">'15'!$A$1:$R$71</definedName>
    <definedName name="Z_890510C0_555E_4CA3_90D8_F97D8CDBC7E8_.wvu.PrintArea" localSheetId="4" hidden="1">'3'!$A$1:$U$64</definedName>
    <definedName name="Z_890510C0_555E_4CA3_90D8_F97D8CDBC7E8_.wvu.PrintArea" localSheetId="31" hidden="1">'30'!$A$1:$S$38</definedName>
    <definedName name="Z_890510C0_555E_4CA3_90D8_F97D8CDBC7E8_.wvu.PrintArea" localSheetId="33" hidden="1">'32'!$A$1:$S$20</definedName>
    <definedName name="Z_890510C0_555E_4CA3_90D8_F97D8CDBC7E8_.wvu.PrintArea" localSheetId="40" hidden="1">'39'!$A$1:$A$27</definedName>
    <definedName name="Z_890510C0_555E_4CA3_90D8_F97D8CDBC7E8_.wvu.PrintArea" localSheetId="5" hidden="1">'4'!$A$1:$M$59</definedName>
    <definedName name="Z_890510C0_555E_4CA3_90D8_F97D8CDBC7E8_.wvu.PrintArea" localSheetId="7" hidden="1">'6'!$A$1:$S$46</definedName>
    <definedName name="Z_890510C0_555E_4CA3_90D8_F97D8CDBC7E8_.wvu.PrintArea" localSheetId="1" hidden="1">'Table of Contents'!$A$1:$G$36</definedName>
    <definedName name="Z_A0E05AF3_5FD2_406E_82E0_52C9C2B326D9_.wvu.PrintArea" localSheetId="39" hidden="1">'38'!$B$1:$B$39</definedName>
    <definedName name="Z_A0E05AF3_5FD2_406E_82E0_52C9C2B326D9_.wvu.PrintArea" localSheetId="40" hidden="1">'39'!$A$1:$A$27</definedName>
    <definedName name="Z_CA0BFC08_208E_45D3_910B_CBC40A0D7336_.wvu.PrintArea" localSheetId="40" hidden="1">'39'!$A$1:$A$27</definedName>
    <definedName name="Z_CA0BFC08_208E_45D3_910B_CBC40A0D7336_.wvu.PrintArea" localSheetId="1" hidden="1">'Table of Contents'!$A$1:$G$43</definedName>
    <definedName name="Z_CA0BFC08_208E_45D3_910B_CBC40A0D7336_.wvu.Rows" localSheetId="0" hidden="1">'Cover Page'!#REF!</definedName>
    <definedName name="Z_CA0BFC08_208E_45D3_910B_CBC40A0D7336_.wvu.Rows" localSheetId="1" hidden="1">'Table of Contents'!$45:$46,'Table of Contents'!$76:$76</definedName>
    <definedName name="Z_D0B20ABF_5FBA_4802_BB92_8148C3F1B1AD_.wvu.PrintArea" localSheetId="15" hidden="1">'14'!$A$1:$V$39</definedName>
    <definedName name="Z_D0B20ABF_5FBA_4802_BB92_8148C3F1B1AD_.wvu.PrintArea" localSheetId="16" hidden="1">'15'!$A$1:$R$71</definedName>
    <definedName name="Z_D0B20ABF_5FBA_4802_BB92_8148C3F1B1AD_.wvu.PrintArea" localSheetId="4" hidden="1">'3'!$A$1:$U$64</definedName>
    <definedName name="Z_D0B20ABF_5FBA_4802_BB92_8148C3F1B1AD_.wvu.PrintArea" localSheetId="31" hidden="1">'30'!$A$1:$S$38</definedName>
    <definedName name="Z_D0B20ABF_5FBA_4802_BB92_8148C3F1B1AD_.wvu.PrintArea" localSheetId="33" hidden="1">'32'!$A$1:$S$20</definedName>
    <definedName name="Z_D0B20ABF_5FBA_4802_BB92_8148C3F1B1AD_.wvu.PrintArea" localSheetId="40" hidden="1">'39'!$A$1:$A$27</definedName>
    <definedName name="Z_D0B20ABF_5FBA_4802_BB92_8148C3F1B1AD_.wvu.PrintArea" localSheetId="5" hidden="1">'4'!$A$1:$M$59</definedName>
    <definedName name="Z_D0B20ABF_5FBA_4802_BB92_8148C3F1B1AD_.wvu.PrintArea" localSheetId="7" hidden="1">'6'!$A$1:$S$46</definedName>
    <definedName name="Z_D0B20ABF_5FBA_4802_BB92_8148C3F1B1AD_.wvu.PrintArea" localSheetId="1" hidden="1">'Table of Contents'!$A$1:$G$36</definedName>
    <definedName name="Z_D0B20ABF_5FBA_4802_BB92_8148C3F1B1AD_.wvu.Rows" localSheetId="25" hidden="1">'24'!$25:$25,'24'!$62:$62</definedName>
    <definedName name="Z_D0B20ABF_5FBA_4802_BB92_8148C3F1B1AD_.wvu.Rows" localSheetId="26" hidden="1">'25'!$25:$25</definedName>
    <definedName name="Z_D214A919_5A9A_475A_9F71_4AA66314F0F4_.wvu.PrintArea" localSheetId="39" hidden="1">'38'!$B$1:$B$39</definedName>
    <definedName name="Z_D214A919_5A9A_475A_9F71_4AA66314F0F4_.wvu.PrintArea" localSheetId="40" hidden="1">'39'!$A$1:$A$27</definedName>
    <definedName name="Z_DEDE22BB_2E55_4389_99D5_4C4C2BEA1B1A_.wvu.PrintArea" localSheetId="39" hidden="1">'38'!$B$1:$B$39</definedName>
    <definedName name="Z_DEDE22BB_2E55_4389_99D5_4C4C2BEA1B1A_.wvu.PrintArea" localSheetId="40" hidden="1">'39'!$A$1:$A$27</definedName>
    <definedName name="Z_E44760AF_3847_41B8_BC78_B7A9A30A257D_.wvu.PrintArea" localSheetId="39" hidden="1">'38'!$B$1:$B$39</definedName>
    <definedName name="Z_E44760AF_3847_41B8_BC78_B7A9A30A257D_.wvu.PrintArea" localSheetId="40" hidden="1">'39'!$A$1:$A$27</definedName>
    <definedName name="Z_E8FD6DA8_6495_4EC0_BC8F_80E2C7D7433D_.wvu.PrintArea" localSheetId="40" hidden="1">'39'!$A$1:$A$27</definedName>
    <definedName name="Z_E8FD6DA8_6495_4EC0_BC8F_80E2C7D7433D_.wvu.PrintArea" localSheetId="1" hidden="1">'Table of Contents'!$A$1:$G$52</definedName>
    <definedName name="Z_E8FD6DA8_6495_4EC0_BC8F_80E2C7D7433D_.wvu.Rows" localSheetId="0" hidden="1">'Cover Page'!#REF!</definedName>
    <definedName name="Z_E8FD6DA8_6495_4EC0_BC8F_80E2C7D7433D_.wvu.Rows" localSheetId="1" hidden="1">'Table of Contents'!$45:$46,'Table of Contents'!$76:$76</definedName>
    <definedName name="Z_ECDBEF0D_DB64_453C_97CB_4DEE0EAC14AC_.wvu.PrintArea" localSheetId="40" hidden="1">'39'!$A$1:$A$27</definedName>
    <definedName name="Z_ECDBEF0D_DB64_453C_97CB_4DEE0EAC14AC_.wvu.PrintArea" localSheetId="1" hidden="1">'Table of Contents'!$A$1:$G$43</definedName>
    <definedName name="Z_ECDBEF0D_DB64_453C_97CB_4DEE0EAC14AC_.wvu.Rows" localSheetId="0" hidden="1">'Cover Page'!#REF!</definedName>
    <definedName name="Z_ECDBEF0D_DB64_453C_97CB_4DEE0EAC14AC_.wvu.Rows" localSheetId="1" hidden="1">'Table of Contents'!$45:$46,'Table of Contents'!$76:$76</definedName>
    <definedName name="Z_FC1782CF_44B7_4232_A94E_6722D5A58B64_.wvu.PrintArea" localSheetId="40" hidden="1">'39'!$A$1:$A$27</definedName>
    <definedName name="Z_FC1782CF_44B7_4232_A94E_6722D5A58B64_.wvu.PrintArea" localSheetId="1" hidden="1">'Table of Contents'!$A$1:$G$43</definedName>
    <definedName name="Z_FC1782CF_44B7_4232_A94E_6722D5A58B64_.wvu.Rows" localSheetId="0" hidden="1">'Cover Page'!#REF!</definedName>
    <definedName name="Z_FC1782CF_44B7_4232_A94E_6722D5A58B64_.wvu.Rows" localSheetId="1" hidden="1">'Table of Contents'!$45:$46,'Table of Contents'!$76:$76</definedName>
  </definedNames>
  <calcPr calcId="191029"/>
  <customWorkbookViews>
    <customWorkbookView name="Kaminski, George - Personal View" guid="{2C9B2C1A-81A6-48A3-8FB1-DCFE0A20C29C}" mergeInterval="0" personalView="1" maximized="1" xWindow="-8" yWindow="-8" windowWidth="1382" windowHeight="744" tabRatio="813" activeSheetId="40"/>
    <customWorkbookView name="O'Prey, Nicole - Personal View" guid="{D0B20ABF-5FBA-4802-BB92-8148C3F1B1AD}" mergeInterval="0" personalView="1" maximized="1" xWindow="-8" yWindow="-8" windowWidth="1382" windowHeight="744" tabRatio="813" activeSheetId="13"/>
    <customWorkbookView name="Ganzman, Laura - Personal View" guid="{0B7FDDCE-76D6-4341-B795-862A34477CB3}" mergeInterval="0" personalView="1" maximized="1" xWindow="-8" yWindow="-8" windowWidth="1936" windowHeight="1056" tabRatio="813" activeSheetId="24"/>
    <customWorkbookView name="Rogowski, Kelly - Personal View" guid="{77D3E7D1-C189-4FFB-8084-AE3691A2CCAC}" mergeInterval="0" personalView="1" maximized="1" xWindow="-8" yWindow="-8" windowWidth="1936" windowHeight="1056" tabRatio="813" activeSheetId="15" showComments="commIndAndComment"/>
    <customWorkbookView name="Marifosque, Carmelli - Personal View" guid="{890510C0-555E-4CA3-90D8-F97D8CDBC7E8}" mergeInterval="0" personalView="1" maximized="1" xWindow="1358" yWindow="-194" windowWidth="1936" windowHeight="1096" tabRatio="880" activeSheetId="35"/>
    <customWorkbookView name="Cong, Emily - Personal View" guid="{37FF72F6-90B1-42B8-8DBF-DD3FAC5BA85D}" mergeInterval="0" personalView="1" maximized="1" xWindow="-8" yWindow="-8" windowWidth="1936" windowHeight="1056" tabRatio="886" activeSheetId="10"/>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5" i="68" l="1"/>
  <c r="B24" i="68"/>
  <c r="B20" i="68"/>
  <c r="B9" i="68"/>
  <c r="A46" i="67"/>
  <c r="A43" i="67"/>
  <c r="A39" i="67"/>
  <c r="A35" i="67"/>
  <c r="A33" i="67"/>
  <c r="A31" i="67"/>
  <c r="A26" i="64" l="1"/>
  <c r="A20" i="64"/>
  <c r="A19" i="64"/>
  <c r="A13" i="48" l="1"/>
  <c r="A17" i="48"/>
  <c r="A16" i="46"/>
  <c r="A17" i="46"/>
  <c r="A22" i="46"/>
  <c r="A15" i="44"/>
  <c r="A16" i="44"/>
  <c r="A19" i="44"/>
  <c r="A17" i="42"/>
  <c r="A18" i="42"/>
  <c r="A23" i="42"/>
</calcChain>
</file>

<file path=xl/sharedStrings.xml><?xml version="1.0" encoding="utf-8"?>
<sst xmlns="http://schemas.openxmlformats.org/spreadsheetml/2006/main" count="2062" uniqueCount="700">
  <si>
    <t>The Allstate Corporation</t>
  </si>
  <si>
    <t>Three months ended</t>
  </si>
  <si>
    <t>Net investment income</t>
  </si>
  <si>
    <t>($ in millions)</t>
  </si>
  <si>
    <t xml:space="preserve">Net investment income </t>
  </si>
  <si>
    <t>Allstate Benefits</t>
  </si>
  <si>
    <t>Allstate Annuities</t>
  </si>
  <si>
    <t>Property-Liability</t>
  </si>
  <si>
    <t>Service Businesses</t>
  </si>
  <si>
    <t>Corporate and Other</t>
  </si>
  <si>
    <t>Mortgage loans</t>
  </si>
  <si>
    <t>Limited partnership interests</t>
  </si>
  <si>
    <t xml:space="preserve">Other </t>
  </si>
  <si>
    <t xml:space="preserve">Equity securities  </t>
  </si>
  <si>
    <t>Total</t>
  </si>
  <si>
    <t>•</t>
  </si>
  <si>
    <t xml:space="preserve"> </t>
  </si>
  <si>
    <t>Fixed income securities</t>
  </si>
  <si>
    <t>Net Investment Income</t>
  </si>
  <si>
    <t>Limited partnership interests ("LP")</t>
  </si>
  <si>
    <t xml:space="preserve">Short-term </t>
  </si>
  <si>
    <t>Investment income, before expense</t>
  </si>
  <si>
    <t>Equity securities</t>
  </si>
  <si>
    <t>Total portfolio</t>
  </si>
  <si>
    <t>Interest-bearing investments</t>
  </si>
  <si>
    <t>Sales</t>
  </si>
  <si>
    <t>Valuation of equity investments</t>
  </si>
  <si>
    <t>Valuation and settlements of derivative instruments</t>
  </si>
  <si>
    <t>Net Investment Income, Yields and Realized Capital Gains and Losses (Pre-Tax) by Segment</t>
  </si>
  <si>
    <t>Less:  Investment expense</t>
  </si>
  <si>
    <t>Net investment income, after-tax</t>
  </si>
  <si>
    <t>Comprised of limited partnership interests and other alternative investments, including real estate investments classified as other investments.</t>
  </si>
  <si>
    <t>Investment Position</t>
  </si>
  <si>
    <t>Investment income</t>
  </si>
  <si>
    <t>LP and other alternative investments</t>
  </si>
  <si>
    <t>Income for yield calculation</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</si>
  <si>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</si>
  <si>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</si>
  <si>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</si>
  <si>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</si>
  <si>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Performance-based strategy seeks to deliver attractive risk-adjusted returns and supplement market risk with idiosyncratic risk primarily through investments in private equity and real estate.</t>
  </si>
  <si>
    <t>Definitions of Non-GAAP Measures</t>
  </si>
  <si>
    <t>Allstate 
Life</t>
  </si>
  <si>
    <t>%</t>
  </si>
  <si>
    <r>
      <rPr>
        <vertAlign val="superscript"/>
        <sz val="9"/>
        <color rgb="FF000000"/>
        <rFont val="Arial"/>
        <family val="2"/>
      </rPr>
      <t>(1)</t>
    </r>
  </si>
  <si>
    <r>
      <t xml:space="preserve">LP and other alternative investments </t>
    </r>
    <r>
      <rPr>
        <vertAlign val="superscript"/>
        <sz val="9"/>
        <color rgb="FF000000"/>
        <rFont val="Arial"/>
        <family val="2"/>
      </rPr>
      <t>(2)</t>
    </r>
  </si>
  <si>
    <r>
      <t xml:space="preserve">Equity securities </t>
    </r>
    <r>
      <rPr>
        <vertAlign val="superscript"/>
        <sz val="9"/>
        <color rgb="FF000000"/>
        <rFont val="Arial"/>
        <family val="2"/>
      </rPr>
      <t>(2)</t>
    </r>
  </si>
  <si>
    <r>
      <t>LP and other alternative investments</t>
    </r>
    <r>
      <rPr>
        <vertAlign val="superscript"/>
        <sz val="9"/>
        <color rgb="FF000000"/>
        <rFont val="Arial"/>
        <family val="2"/>
      </rPr>
      <t xml:space="preserve"> (3)</t>
    </r>
  </si>
  <si>
    <r>
      <t xml:space="preserve">Investee level expenses </t>
    </r>
    <r>
      <rPr>
        <vertAlign val="superscript"/>
        <sz val="9"/>
        <color rgb="FF000000"/>
        <rFont val="Arial"/>
        <family val="2"/>
      </rPr>
      <t>(4)</t>
    </r>
  </si>
  <si>
    <t>As of or for the three months ended</t>
  </si>
  <si>
    <t>Short-term, at fair value</t>
  </si>
  <si>
    <t>Investment position</t>
  </si>
  <si>
    <t>Private equity</t>
  </si>
  <si>
    <t>Real estate</t>
  </si>
  <si>
    <t xml:space="preserve">Private equity </t>
  </si>
  <si>
    <t>(2)</t>
  </si>
  <si>
    <t>(3)</t>
  </si>
  <si>
    <t>(1)</t>
  </si>
  <si>
    <t>(4)</t>
  </si>
  <si>
    <t>(5)</t>
  </si>
  <si>
    <t>(6)</t>
  </si>
  <si>
    <t>(7)</t>
  </si>
  <si>
    <t>Investment Position and Results by Strategy and Segment</t>
  </si>
  <si>
    <t>June 30, 
2019</t>
  </si>
  <si>
    <t>March 31, 
2019</t>
  </si>
  <si>
    <t>Consolidated Investments</t>
  </si>
  <si>
    <r>
      <t xml:space="preserve">Equity securities </t>
    </r>
    <r>
      <rPr>
        <vertAlign val="superscript"/>
        <sz val="9"/>
        <color rgb="FF000000"/>
        <rFont val="Arial"/>
        <family val="2"/>
      </rPr>
      <t>(1)</t>
    </r>
  </si>
  <si>
    <r>
      <t xml:space="preserve">Limited partnership interests </t>
    </r>
    <r>
      <rPr>
        <vertAlign val="superscript"/>
        <sz val="9"/>
        <color rgb="FF000000"/>
        <rFont val="Arial"/>
        <family val="2"/>
      </rPr>
      <t xml:space="preserve">(2) </t>
    </r>
  </si>
  <si>
    <t>Ratio of fair value to amortized cost</t>
  </si>
  <si>
    <t>Short-term, at amortized cost</t>
  </si>
  <si>
    <t xml:space="preserve">Duration measures the price sensitivity of assets and liabilities to changes in interest rates. </t>
  </si>
  <si>
    <t>Net Investment Income, Yields and Realized Capital Gains and Losses (Pre-Tax)</t>
  </si>
  <si>
    <r>
      <t xml:space="preserve">Limited partnership interests ("LP") </t>
    </r>
    <r>
      <rPr>
        <vertAlign val="superscript"/>
        <sz val="9"/>
        <rFont val="Arial"/>
        <family val="2"/>
      </rPr>
      <t>(1)</t>
    </r>
  </si>
  <si>
    <t>Valuation-interest bearing</t>
  </si>
  <si>
    <r>
      <t xml:space="preserve">Pre-Tax Yields </t>
    </r>
    <r>
      <rPr>
        <b/>
        <vertAlign val="superscript"/>
        <sz val="9"/>
        <color rgb="FF000000"/>
        <rFont val="Arial"/>
        <family val="2"/>
      </rPr>
      <t>(3)</t>
    </r>
  </si>
  <si>
    <r>
      <t xml:space="preserve">Market-based </t>
    </r>
    <r>
      <rPr>
        <b/>
        <vertAlign val="superscript"/>
        <sz val="9"/>
        <color rgb="FF000000"/>
        <rFont val="Arial"/>
        <family val="2"/>
      </rPr>
      <t>(1)</t>
    </r>
  </si>
  <si>
    <t>Performance-Based ("PB") Investments</t>
  </si>
  <si>
    <t>Limited partnerships</t>
  </si>
  <si>
    <t>PB - limited partnerships</t>
  </si>
  <si>
    <t>Non-LP</t>
  </si>
  <si>
    <t xml:space="preserve">  PB - non-LP</t>
  </si>
  <si>
    <t xml:space="preserve">  Total PB</t>
  </si>
  <si>
    <t xml:space="preserve">  PB - limited partnerships</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</si>
  <si>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</si>
  <si>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</si>
  <si>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</si>
  <si>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</si>
  <si>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</si>
  <si>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We believe that investors’ understanding of Allstate’s performance is enhanced by our disclosure of the following non-GAAP measures.  Our methods for calculating these measures may differ from those used by other companies and therefore comparability may be limited.</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</si>
  <si>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</si>
  <si>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</si>
  <si>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pension and other postretirement remeasurement gains and losses, after-tax,</t>
  </si>
  <si>
    <t>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</si>
  <si>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</si>
  <si>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business combination expenses and the amortization or impairment of purchased intangibles,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</si>
  <si>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</si>
  <si>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</si>
  <si>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not hedged, business combination expenses and the amortization or impairment of purchased intangibles, gain (loss) on disposition of operations and adjustments for other significant non-recurring, infrequent or unusual items.  Realized capital gains and losses, pension and other postretirement remeasurement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</si>
  <si>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t>Definitions of Non-GAAP Measures (continued)</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</si>
  <si>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</si>
  <si>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Sept. 30, 
2019</t>
  </si>
  <si>
    <t>Dec. 31, 
2019</t>
  </si>
  <si>
    <t>Fixed income securities, at fair value</t>
  </si>
  <si>
    <t>N/A</t>
  </si>
  <si>
    <r>
      <rPr>
        <b/>
        <sz val="10"/>
        <rFont val="Arial"/>
        <family val="2"/>
      </rPr>
      <t>Combined ratio excluding the effect of catastrophes, prior year reserve reestimates and amortization or impairment of purchased intangibles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or impairment of purchased intangibles on the combined ratio.   We believe that this ratio is useful to investors and it is used by management to reveal the trends in our Property-Liability business that may be obscured by catastrophe losses, prior year reserve reestimates and amortization or impairment of purchased intangibles.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or impairment of purchased intangibles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</si>
  <si>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r>
      <rPr>
        <b/>
        <sz val="10"/>
        <rFont val="Arial"/>
        <family val="2"/>
      </rPr>
      <t>Average underlying loss (incurred pure premium) and expense</t>
    </r>
    <r>
      <rPr>
        <sz val="10"/>
        <rFont val="Arial"/>
        <family val="2"/>
      </rPr>
      <t xml:space="preserve"> is calculated as the underlying combined ratio (a non-GAAP measure) provided on the schedule "Auto Profitability Measures by Brand" and "Homeowners Profitability Measures by Brand" multiplied by average premium calculated using annualized GAAP quarterly earned premium, which is annualized (multiplied by 4), provided on the schedule "Auto Profitability Measures by Brand" and "Homeowners Profitability Measures by Brand", divided by the policies in force provided on the schedule "Policies in Force" (“average premium”).  We believe that this measure is useful to investors and it is used by management for the same reasons noted above for the underlying combined ratio.  The results of these calculations are provided on the schedule "Allstate Brand Statistics".</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</si>
  <si>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previously.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</si>
  <si>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</si>
  <si>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t>Investment Expense</t>
  </si>
  <si>
    <t>Securities lending expense</t>
  </si>
  <si>
    <t>Other expenses</t>
  </si>
  <si>
    <t>Total investment expense</t>
  </si>
  <si>
    <r>
      <t xml:space="preserve">Interest-bearing investments </t>
    </r>
    <r>
      <rPr>
        <vertAlign val="superscript"/>
        <sz val="9"/>
        <color rgb="FF000000"/>
        <rFont val="Arial"/>
        <family val="2"/>
      </rPr>
      <t xml:space="preserve">(2) </t>
    </r>
  </si>
  <si>
    <r>
      <t xml:space="preserve">LP and other alternative investments </t>
    </r>
    <r>
      <rPr>
        <vertAlign val="superscript"/>
        <sz val="9"/>
        <color rgb="FF000000"/>
        <rFont val="Arial"/>
        <family val="2"/>
      </rPr>
      <t>(3)</t>
    </r>
  </si>
  <si>
    <r>
      <t xml:space="preserve">Pre-Tax Yields </t>
    </r>
    <r>
      <rPr>
        <b/>
        <vertAlign val="superscript"/>
        <sz val="9"/>
        <color rgb="FF000000"/>
        <rFont val="Arial"/>
        <family val="2"/>
      </rPr>
      <t>(4)</t>
    </r>
  </si>
  <si>
    <t xml:space="preserve"> 3 Year</t>
  </si>
  <si>
    <t xml:space="preserve"> 1 Year </t>
  </si>
  <si>
    <t>Three months ended March 31, 2020</t>
  </si>
  <si>
    <t>March 31, 2020</t>
  </si>
  <si>
    <t>March 31, 2020 - By Segment</t>
  </si>
  <si>
    <t>As of or for the three months ended March 31, 2020</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</si>
  <si>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
</t>
    </r>
  </si>
  <si>
    <r>
      <t xml:space="preserve">Fixed income securities, at amortized cost, net </t>
    </r>
    <r>
      <rPr>
        <vertAlign val="superscript"/>
        <sz val="9"/>
        <rFont val="Arial"/>
        <family val="2"/>
      </rPr>
      <t>(3)</t>
    </r>
  </si>
  <si>
    <t>Credit losses</t>
  </si>
  <si>
    <r>
      <t xml:space="preserve">Credit losses </t>
    </r>
    <r>
      <rPr>
        <vertAlign val="superscript"/>
        <sz val="9"/>
        <rFont val="Arial"/>
        <family val="2"/>
      </rPr>
      <t>(5)</t>
    </r>
  </si>
  <si>
    <r>
      <t xml:space="preserve">Performance-based </t>
    </r>
    <r>
      <rPr>
        <b/>
        <vertAlign val="superscript"/>
        <sz val="9"/>
        <color rgb="FF000000"/>
        <rFont val="Arial"/>
        <family val="2"/>
      </rPr>
      <t>(6)</t>
    </r>
  </si>
  <si>
    <r>
      <t xml:space="preserve">Fixed income securities portfolio duration (in years) </t>
    </r>
    <r>
      <rPr>
        <vertAlign val="superscript"/>
        <sz val="9"/>
        <rFont val="Arial"/>
        <family val="2"/>
      </rPr>
      <t>(4)</t>
    </r>
  </si>
  <si>
    <t>Fixed income securities, at amortized cost, net</t>
  </si>
  <si>
    <t>Mortgage loans, net</t>
  </si>
  <si>
    <t>Due to the adoption of the measurement of credit losses on financial instruments accounting standard on January 1, 2020, credit losses for fixed income securities are now recorded as an allowance.</t>
  </si>
  <si>
    <t>Other investments, net</t>
  </si>
  <si>
    <t>(8)</t>
  </si>
  <si>
    <t>As of March 31, 2020, we have commitments to invest additional amounts in limited partnership interests totaling $2.71 billion.</t>
  </si>
  <si>
    <t>Income from equity method of accounting LP is generally recognized on a three-month delay due to the availability of the related financial statements from investees.</t>
  </si>
  <si>
    <t>Comprise fixed income securities, mortgage loans, short-term investments, and other investments including bank and agent loans and derivatives.</t>
  </si>
  <si>
    <t>Comprise limited partnership interests and other alternative investments, including real estate investments classified as other investments.</t>
  </si>
  <si>
    <t>Quarterly pre-tax yield is calculated as annualized quarterly investment income, before investment expense divided by the average of the ending investment balances of the current and prior quarter.  For the purposes of the pre-tax yield calculation, income for directly held real estate and other consolidated investments is net of investee level expenses (depreciation and asset level operating expenses reported in investment expense).  Beginning January 1, 2020, depreciation included in investee level expenses will now be reported as realized capital gains or losses on sales.  Fixed income securities investment balances exclude unrealized capital gains and losses.  Equity securities investment balances use cost in the calculation.</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</si>
  <si>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for periods prior to 2018, bank loans and agent loans divided by the average fair value balances.</t>
  </si>
  <si>
    <t>Average investment balances for the quarter are calculated as the average of the current and prior quarter investment balances.  For purposes of the average investment balances calculation, unrealized capital gains and losses on fixed income securities are excluded and equity securities investment balances are at cost.</t>
  </si>
  <si>
    <t>Comprised of fixed income securities, mortgage loans, short-term investments, and other investments including bank and agent loans and derivatives.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</si>
  <si>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Beginning January 1, 2020, depreciation included in investee level expenses will now be reported as realized capital gains or losses on sales.  Fixed income securities investment balances exclude unrealized capital gains and losses.  Equity securities investment balances use cost in the calculation.</t>
  </si>
  <si>
    <t>Short-term</t>
  </si>
  <si>
    <t>Other</t>
  </si>
  <si>
    <r>
      <t xml:space="preserve">Interest-bearing investments </t>
    </r>
    <r>
      <rPr>
        <vertAlign val="superscript"/>
        <sz val="9"/>
        <color rgb="FF000000"/>
        <rFont val="Arial"/>
        <family val="2"/>
      </rPr>
      <t>(1)</t>
    </r>
  </si>
  <si>
    <t>When calculating the pre-tax yields, investee level expenses are netted against income for directly held real estate and other consolidated investments.</t>
  </si>
  <si>
    <t>Market-based pre-tax yield</t>
  </si>
  <si>
    <t>Valuation-equity investments</t>
  </si>
  <si>
    <r>
      <t xml:space="preserve">Investee level expenses </t>
    </r>
    <r>
      <rPr>
        <b/>
        <vertAlign val="superscript"/>
        <sz val="9"/>
        <rFont val="Arial"/>
        <family val="2"/>
      </rPr>
      <t>(1)</t>
    </r>
  </si>
  <si>
    <t>Beginning January 1, 2020, depreciation previously included in investee level expenses will be reported as realized capital gains or losses.</t>
  </si>
  <si>
    <r>
      <t xml:space="preserve">Internal Rate of Return </t>
    </r>
    <r>
      <rPr>
        <b/>
        <vertAlign val="superscript"/>
        <sz val="9"/>
        <color rgb="FF000000"/>
        <rFont val="Arial"/>
        <family val="2"/>
      </rPr>
      <t>(2)(3)</t>
    </r>
  </si>
  <si>
    <t>Due to the adoption of the measurement of credit losses on financial instruments accounting standard, prior period OTTI impairment write-downs are now presented as credit losses.</t>
  </si>
  <si>
    <t>Reflect the number of contracts in force.</t>
  </si>
  <si>
    <t>Policies issued during the period.</t>
  </si>
  <si>
    <r>
      <rPr>
        <vertAlign val="superscript"/>
        <sz val="9"/>
        <color rgb="FF000000"/>
        <rFont val="Arial"/>
        <family val="2"/>
      </rPr>
      <t>(2)</t>
    </r>
  </si>
  <si>
    <t>Includes gross dealer concessions received in connection with Allstate exclusive agencies and exclusive financial specialist's sales of non-proprietary products, including mutual funds, fixed and variable annuities, disability insurance and long-term care insurance.</t>
  </si>
  <si>
    <t>Accident and health insurance</t>
  </si>
  <si>
    <t>Closed channels</t>
  </si>
  <si>
    <t>Allstate agencies</t>
  </si>
  <si>
    <t>Life insurance</t>
  </si>
  <si>
    <r>
      <t xml:space="preserve">Policies in Force (in thousands) </t>
    </r>
    <r>
      <rPr>
        <b/>
        <vertAlign val="superscript"/>
        <sz val="9"/>
        <rFont val="Arial"/>
        <family val="2"/>
      </rPr>
      <t>(3)</t>
    </r>
  </si>
  <si>
    <r>
      <t>Proprietary Life Issued Policies</t>
    </r>
    <r>
      <rPr>
        <b/>
        <vertAlign val="superscript"/>
        <sz val="9"/>
        <color rgb="FF000000"/>
        <rFont val="Arial"/>
        <family val="2"/>
      </rPr>
      <t xml:space="preserve"> (2)</t>
    </r>
  </si>
  <si>
    <t>Total investment spread</t>
  </si>
  <si>
    <t>Interest credited to contractholder funds</t>
  </si>
  <si>
    <t>Investment spread</t>
  </si>
  <si>
    <t xml:space="preserve">Total benefit spread </t>
  </si>
  <si>
    <t xml:space="preserve">Contract benefits </t>
  </si>
  <si>
    <t xml:space="preserve">Cost of insurance contract charges </t>
  </si>
  <si>
    <t xml:space="preserve">Premiums </t>
  </si>
  <si>
    <t>Benefit spread</t>
  </si>
  <si>
    <t>Interest-sensitive life insurance contract charges</t>
  </si>
  <si>
    <t>Accident and health insurance premiums</t>
  </si>
  <si>
    <t>Traditional life insurance premiums</t>
  </si>
  <si>
    <t>Premiums and Contract Charges by Product</t>
  </si>
  <si>
    <t>DAC and DSI amortization related to realized capital gains and losses and valuation changes on embedded derivatives not hedged, after-tax</t>
  </si>
  <si>
    <t>Valuation changes on embedded derivatives not hedged, after-tax</t>
  </si>
  <si>
    <t>Restructuring and related charges</t>
  </si>
  <si>
    <t xml:space="preserve">Operating costs and expenses </t>
  </si>
  <si>
    <t>Amortization of deferred policy acquisition costs</t>
  </si>
  <si>
    <t>Contract benefits</t>
  </si>
  <si>
    <r>
      <t xml:space="preserve">Other revenue </t>
    </r>
    <r>
      <rPr>
        <vertAlign val="superscript"/>
        <sz val="9"/>
        <color rgb="FF000000"/>
        <rFont val="Arial"/>
        <family val="2"/>
      </rPr>
      <t>(1)</t>
    </r>
  </si>
  <si>
    <t xml:space="preserve">Contract charges </t>
  </si>
  <si>
    <t>March 31, 2019</t>
  </si>
  <si>
    <t>June 30, 2019</t>
  </si>
  <si>
    <t>Sept. 30, 2019</t>
  </si>
  <si>
    <t>Dec. 31, 2019</t>
  </si>
  <si>
    <t>Allstate Life Segment Results and Other Statistics</t>
  </si>
  <si>
    <t>Average equity and average adjusted equity are determined using a two-point average, with the beginning and ending equity and adjusted equity, respectively, for the twelve-month period as data points.</t>
  </si>
  <si>
    <t>Includes a $16 million Tax Legislation expense for the periods ended June 30, 2019 and March 31, 2019.</t>
  </si>
  <si>
    <r>
      <rPr>
        <vertAlign val="superscript"/>
        <sz val="10"/>
        <color rgb="FF000000"/>
        <rFont val="Arial"/>
        <family val="2"/>
      </rPr>
      <t>(2)</t>
    </r>
  </si>
  <si>
    <t>Net income applicable to common shareholders and adjusted net income reflect a trailing twelve-month period.</t>
  </si>
  <si>
    <r>
      <rPr>
        <vertAlign val="superscript"/>
        <sz val="10"/>
        <color rgb="FF000000"/>
        <rFont val="Arial"/>
        <family val="2"/>
      </rPr>
      <t>(1)</t>
    </r>
  </si>
  <si>
    <t>Adjusted net income return on adjusted equity *</t>
  </si>
  <si>
    <r>
      <t xml:space="preserve">Average adjusted equity </t>
    </r>
    <r>
      <rPr>
        <vertAlign val="superscript"/>
        <sz val="9"/>
        <color rgb="FF000000"/>
        <rFont val="Arial"/>
        <family val="2"/>
      </rPr>
      <t>(3)</t>
    </r>
  </si>
  <si>
    <t>Adjusted ending equity</t>
  </si>
  <si>
    <t>Goodwill</t>
  </si>
  <si>
    <t xml:space="preserve">Less: Unrealized net capital gains and losses </t>
  </si>
  <si>
    <t>Ending equity</t>
  </si>
  <si>
    <t>Adjusted beginning equity</t>
  </si>
  <si>
    <t>Less: Unrealized net capital gains and losses</t>
  </si>
  <si>
    <t>Beginning equity</t>
  </si>
  <si>
    <t>Denominator:</t>
  </si>
  <si>
    <r>
      <t xml:space="preserve">Adjusted net income </t>
    </r>
    <r>
      <rPr>
        <vertAlign val="superscript"/>
        <sz val="9"/>
        <color rgb="FF000000"/>
        <rFont val="Arial"/>
        <family val="2"/>
      </rPr>
      <t>(1)</t>
    </r>
  </si>
  <si>
    <t>Numerator:</t>
  </si>
  <si>
    <t>Adjusted Net Income Return on Adjusted Equity</t>
  </si>
  <si>
    <t xml:space="preserve">Return on equity </t>
  </si>
  <si>
    <r>
      <t xml:space="preserve">Average equity </t>
    </r>
    <r>
      <rPr>
        <vertAlign val="superscript"/>
        <sz val="9"/>
        <color rgb="FF000000"/>
        <rFont val="Arial"/>
        <family val="2"/>
      </rPr>
      <t>(3)</t>
    </r>
  </si>
  <si>
    <t xml:space="preserve">Ending equity </t>
  </si>
  <si>
    <r>
      <t xml:space="preserve">Net income applicable to common shareholders </t>
    </r>
    <r>
      <rPr>
        <vertAlign val="superscript"/>
        <sz val="9"/>
        <color rgb="FF000000"/>
        <rFont val="Arial"/>
        <family val="2"/>
      </rPr>
      <t>(1)(2)</t>
    </r>
  </si>
  <si>
    <t>Return on Equity</t>
  </si>
  <si>
    <t>Twelve months ended</t>
  </si>
  <si>
    <t>Allstate Life Return on Equity</t>
  </si>
  <si>
    <t>Premium amount paid annually for all active policies, which have not been cancelled.</t>
  </si>
  <si>
    <r>
      <rPr>
        <vertAlign val="superscript"/>
        <sz val="10"/>
        <color rgb="FF000000"/>
        <rFont val="Arial"/>
        <family val="2"/>
      </rPr>
      <t>(4)</t>
    </r>
  </si>
  <si>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</si>
  <si>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r>
      <rPr>
        <vertAlign val="superscript"/>
        <sz val="10"/>
        <color rgb="FF000000"/>
        <rFont val="Arial"/>
        <family val="2"/>
      </rPr>
      <t>(3)</t>
    </r>
  </si>
  <si>
    <t>Operating expense ratio is operating costs and expenses divided by premiums and contract charges.</t>
  </si>
  <si>
    <t>Benefit ratio is contract benefits divided by premiums and contract charges.</t>
  </si>
  <si>
    <r>
      <t xml:space="preserve">Annualized Premium In Force </t>
    </r>
    <r>
      <rPr>
        <b/>
        <vertAlign val="superscript"/>
        <sz val="9"/>
        <color rgb="FF000000"/>
        <rFont val="Arial"/>
        <family val="2"/>
      </rPr>
      <t>(4)</t>
    </r>
  </si>
  <si>
    <t>Other health</t>
  </si>
  <si>
    <t>Short-term disability</t>
  </si>
  <si>
    <t>Critical illness</t>
  </si>
  <si>
    <t>Accident</t>
  </si>
  <si>
    <t>Life</t>
  </si>
  <si>
    <r>
      <t xml:space="preserve">New Annualized Premium Sales by Product </t>
    </r>
    <r>
      <rPr>
        <b/>
        <vertAlign val="superscript"/>
        <sz val="9"/>
        <color rgb="FF000000"/>
        <rFont val="Arial"/>
        <family val="2"/>
      </rPr>
      <t>(3)</t>
    </r>
  </si>
  <si>
    <r>
      <t xml:space="preserve">Operating expense ratio </t>
    </r>
    <r>
      <rPr>
        <b/>
        <vertAlign val="superscript"/>
        <sz val="9"/>
        <color rgb="FF000000"/>
        <rFont val="Arial"/>
        <family val="2"/>
      </rPr>
      <t>(2)</t>
    </r>
  </si>
  <si>
    <r>
      <t xml:space="preserve">Benefit ratio </t>
    </r>
    <r>
      <rPr>
        <b/>
        <vertAlign val="superscript"/>
        <sz val="9"/>
        <color rgb="FF000000"/>
        <rFont val="Arial"/>
        <family val="2"/>
      </rPr>
      <t>(1)</t>
    </r>
  </si>
  <si>
    <t>Allstate Benefits Segment Results and Other Statistics</t>
  </si>
  <si>
    <r>
      <t xml:space="preserve">Average adjusted equity </t>
    </r>
    <r>
      <rPr>
        <vertAlign val="superscript"/>
        <sz val="9"/>
        <color rgb="FF000000"/>
        <rFont val="Arial"/>
        <family val="2"/>
      </rPr>
      <t>(2)</t>
    </r>
  </si>
  <si>
    <r>
      <t xml:space="preserve">Average equity </t>
    </r>
    <r>
      <rPr>
        <vertAlign val="superscript"/>
        <sz val="9"/>
        <color rgb="FF000000"/>
        <rFont val="Arial"/>
        <family val="2"/>
      </rPr>
      <t>(2)</t>
    </r>
  </si>
  <si>
    <r>
      <t xml:space="preserve">Net income applicable to common shareholders </t>
    </r>
    <r>
      <rPr>
        <vertAlign val="superscript"/>
        <sz val="9"/>
        <color rgb="FF000000"/>
        <rFont val="Arial"/>
        <family val="2"/>
      </rPr>
      <t>(1)</t>
    </r>
  </si>
  <si>
    <t>Allstate Benefits Return on Equity</t>
  </si>
  <si>
    <t>Performance-based net investment income, a component of net investment income</t>
  </si>
  <si>
    <t>Interest credited to contractholder funds excluding valuation changes on embedded derivatives not hedged</t>
  </si>
  <si>
    <t xml:space="preserve">Implied interest on immediate annuities with life contingencies </t>
  </si>
  <si>
    <r>
      <t>Contract benefits excluding the implied interest on immediate annuities with life contingencies</t>
    </r>
    <r>
      <rPr>
        <vertAlign val="superscript"/>
        <sz val="9"/>
        <color rgb="FF000000"/>
        <rFont val="Arial"/>
        <family val="2"/>
      </rPr>
      <t xml:space="preserve"> </t>
    </r>
  </si>
  <si>
    <t>Cost of insurance contract charges</t>
  </si>
  <si>
    <t>Gain on disposition of operations, after-tax</t>
  </si>
  <si>
    <t>Periodic settlements and accruals on non-hedge derivative instruments</t>
  </si>
  <si>
    <r>
      <t xml:space="preserve">Net investment income </t>
    </r>
    <r>
      <rPr>
        <vertAlign val="superscript"/>
        <sz val="9"/>
        <rFont val="Arial"/>
        <family val="2"/>
      </rPr>
      <t>(1)</t>
    </r>
  </si>
  <si>
    <t>Allstate Annuities Segment Results and Other Statistics</t>
  </si>
  <si>
    <t>Includes a $69 million Tax Legislation benefit for the periods ended June 30, 2019 and March 31, 2019.</t>
  </si>
  <si>
    <t>Immediate annuities</t>
  </si>
  <si>
    <t>Deferred annuities</t>
  </si>
  <si>
    <t>Adjusted net (loss) income return on adjusted equity *</t>
  </si>
  <si>
    <r>
      <t xml:space="preserve">Adjusted net (loss) income </t>
    </r>
    <r>
      <rPr>
        <vertAlign val="superscript"/>
        <sz val="9"/>
        <color rgb="FF000000"/>
        <rFont val="Arial"/>
        <family val="2"/>
      </rPr>
      <t>(1)</t>
    </r>
  </si>
  <si>
    <r>
      <t>Ending equity</t>
    </r>
    <r>
      <rPr>
        <vertAlign val="superscript"/>
        <sz val="9"/>
        <color rgb="FF000000"/>
        <rFont val="Arial"/>
        <family val="2"/>
      </rPr>
      <t xml:space="preserve"> </t>
    </r>
  </si>
  <si>
    <t>Allstate Annuities Return on Equity</t>
  </si>
  <si>
    <t>Preferred stock dividends</t>
  </si>
  <si>
    <t>Income tax benefit on operations</t>
  </si>
  <si>
    <t>Interest expense</t>
  </si>
  <si>
    <t>Corporate and Other Segment Results</t>
  </si>
  <si>
    <t>Due to the adoption of the measurement of credit losses on financial instruments accounting standard, realized capital losses previously reported as OTTI impairment write-downs are now presented as credit losses.</t>
  </si>
  <si>
    <r>
      <t xml:space="preserve">Sales </t>
    </r>
    <r>
      <rPr>
        <vertAlign val="superscript"/>
        <sz val="9"/>
        <rFont val="Arial"/>
        <family val="2"/>
      </rPr>
      <t>(5)</t>
    </r>
  </si>
  <si>
    <r>
      <t xml:space="preserve">Credit losses </t>
    </r>
    <r>
      <rPr>
        <vertAlign val="superscript"/>
        <sz val="9"/>
        <rFont val="Arial"/>
        <family val="2"/>
      </rPr>
      <t>(6)</t>
    </r>
  </si>
  <si>
    <r>
      <t xml:space="preserve">Total Return on Investment Portfolio </t>
    </r>
    <r>
      <rPr>
        <b/>
        <vertAlign val="superscript"/>
        <sz val="9"/>
        <color rgb="FF000000"/>
        <rFont val="Arial"/>
        <family val="2"/>
      </rPr>
      <t>(7)</t>
    </r>
  </si>
  <si>
    <r>
      <t xml:space="preserve">Average Investment Balances (in billions) </t>
    </r>
    <r>
      <rPr>
        <b/>
        <vertAlign val="superscript"/>
        <sz val="9"/>
        <color rgb="FF000000"/>
        <rFont val="Arial"/>
        <family val="2"/>
      </rPr>
      <t>(8)</t>
    </r>
  </si>
  <si>
    <r>
      <t xml:space="preserve">Investee level expenses </t>
    </r>
    <r>
      <rPr>
        <vertAlign val="superscript"/>
        <sz val="9"/>
        <rFont val="Arial"/>
        <family val="2"/>
      </rPr>
      <t>(5)</t>
    </r>
  </si>
  <si>
    <t>Property-Liability Results</t>
  </si>
  <si>
    <t>Premiums written</t>
  </si>
  <si>
    <t xml:space="preserve">Decrease (increase) in unearned premiums </t>
  </si>
  <si>
    <t>Premiums earned</t>
  </si>
  <si>
    <t>Other revenue</t>
  </si>
  <si>
    <t xml:space="preserve">Claims and claims expense </t>
  </si>
  <si>
    <t>Shelter-in-Place Payback expense</t>
  </si>
  <si>
    <t xml:space="preserve">Restructuring and related charges </t>
  </si>
  <si>
    <t>Impairment of purchased intangibles</t>
  </si>
  <si>
    <r>
      <t xml:space="preserve">Underwriting income </t>
    </r>
    <r>
      <rPr>
        <vertAlign val="superscript"/>
        <sz val="9"/>
        <rFont val="Arial"/>
        <family val="2"/>
      </rPr>
      <t>(1)</t>
    </r>
  </si>
  <si>
    <t>Income tax expense on operations</t>
  </si>
  <si>
    <t>Net income applicable to common shareholders</t>
  </si>
  <si>
    <t>Catastrophe losses</t>
  </si>
  <si>
    <t>Amortization of purchased intangibles</t>
  </si>
  <si>
    <t xml:space="preserve">Operating ratios </t>
  </si>
  <si>
    <t>Loss ratio</t>
  </si>
  <si>
    <r>
      <t xml:space="preserve">Expense ratio </t>
    </r>
    <r>
      <rPr>
        <vertAlign val="superscript"/>
        <sz val="9"/>
        <color rgb="FF000000"/>
        <rFont val="Arial"/>
        <family val="2"/>
      </rPr>
      <t>(2)</t>
    </r>
  </si>
  <si>
    <t xml:space="preserve">Combined ratio </t>
  </si>
  <si>
    <t xml:space="preserve">Less: effect of catastrophe losses </t>
  </si>
  <si>
    <t>effect of prior year non-catastrophe reserve reestimates</t>
  </si>
  <si>
    <t>Underlying loss ratio *</t>
  </si>
  <si>
    <t>Reconciliation of combined ratio to underlying combined ratio</t>
  </si>
  <si>
    <t>Effect of catastrophe losses</t>
  </si>
  <si>
    <t>Effect of prior year non-catastrophe reserve reestimates</t>
  </si>
  <si>
    <t>Effect of impairment of purchased intangibles</t>
  </si>
  <si>
    <t>Underlying combined ratio *</t>
  </si>
  <si>
    <t xml:space="preserve">Effect of restructuring and related charges on combined ratio  </t>
  </si>
  <si>
    <t>Effect of Discontinued Lines and Coverages on combined ratio</t>
  </si>
  <si>
    <r>
      <rPr>
        <b/>
        <vertAlign val="superscript"/>
        <sz val="9"/>
        <rFont val="Arial"/>
        <family val="2"/>
      </rPr>
      <t>(1)</t>
    </r>
    <r>
      <rPr>
        <b/>
        <sz val="9"/>
        <rFont val="Arial"/>
        <family val="2"/>
      </rPr>
      <t xml:space="preserve"> Underwriting Income (Loss) </t>
    </r>
  </si>
  <si>
    <t>Allstate brand</t>
  </si>
  <si>
    <t>Esurance brand</t>
  </si>
  <si>
    <t>Encompass brand</t>
  </si>
  <si>
    <t xml:space="preserve">Answer Financial </t>
  </si>
  <si>
    <t>Total underwriting income for Allstate Protection</t>
  </si>
  <si>
    <t>Discontinued Lines and Coverages</t>
  </si>
  <si>
    <t>Total underwriting income for Property-Liability</t>
  </si>
  <si>
    <t>Other revenue is deducted from other costs and expenses in the expense ratio calculation.</t>
  </si>
  <si>
    <t>Property-Liability Catastrophe Losses</t>
  </si>
  <si>
    <t>Allstate Protection</t>
  </si>
  <si>
    <t>Auto</t>
  </si>
  <si>
    <r>
      <t xml:space="preserve">Homeowners </t>
    </r>
    <r>
      <rPr>
        <vertAlign val="superscript"/>
        <sz val="9"/>
        <rFont val="Arial"/>
        <family val="2"/>
      </rPr>
      <t>(1)</t>
    </r>
  </si>
  <si>
    <t>Other personal lines</t>
  </si>
  <si>
    <t>Commercial lines</t>
  </si>
  <si>
    <t xml:space="preserve">Total </t>
  </si>
  <si>
    <t>Homeowners</t>
  </si>
  <si>
    <t>Total Property-Liability</t>
  </si>
  <si>
    <r>
      <t xml:space="preserve">Effect of Catastrophe Losses on Combined Ratio </t>
    </r>
    <r>
      <rPr>
        <b/>
        <vertAlign val="superscript"/>
        <sz val="9"/>
        <color rgb="FF000000"/>
        <rFont val="Arial"/>
        <family val="2"/>
      </rPr>
      <t>(2)</t>
    </r>
  </si>
  <si>
    <t>10-year average effect of catastrophe losses on combined ratio</t>
  </si>
  <si>
    <t xml:space="preserve">Calculated using the total premiums earned for Allstate Protection for the respective period.  Discontinued Lines and Coverages does not have premiums earned.                               </t>
  </si>
  <si>
    <t>Includes $1 million and $12 million for Texas Windstorm Insurance Association assessments related to Hurricane Harvey which occurred in third quarter 2017 for the three months ended March 31, 2020 and December 31, 2019, respectively.</t>
  </si>
  <si>
    <t>Property-Liability Prior Year Reserve Reestimates</t>
  </si>
  <si>
    <r>
      <t xml:space="preserve">Prior Year Reserve Reestimates </t>
    </r>
    <r>
      <rPr>
        <b/>
        <vertAlign val="superscript"/>
        <sz val="9"/>
        <color rgb="FF000000"/>
        <rFont val="Arial"/>
        <family val="2"/>
      </rPr>
      <t>(1)</t>
    </r>
  </si>
  <si>
    <t xml:space="preserve">Auto </t>
  </si>
  <si>
    <t>Total Allstate Protection</t>
  </si>
  <si>
    <r>
      <t>Effect of Prior Year Reserve Reestimates on Combined Ratio</t>
    </r>
    <r>
      <rPr>
        <b/>
        <vertAlign val="superscript"/>
        <sz val="9"/>
        <color rgb="FF000000"/>
        <rFont val="Arial"/>
        <family val="2"/>
      </rPr>
      <t xml:space="preserve"> (1)(2)</t>
    </r>
  </si>
  <si>
    <t>Allstate Protection by brand</t>
  </si>
  <si>
    <t xml:space="preserve">Allstate brand </t>
  </si>
  <si>
    <t xml:space="preserve">Esurance brand </t>
  </si>
  <si>
    <t xml:space="preserve">Encompass brand </t>
  </si>
  <si>
    <t>Favorable reserve reestimates are shown in parentheses.</t>
  </si>
  <si>
    <t xml:space="preserve">Calculated using the total premiums earned for Allstate Protection for the respective period.  Discontinued Lines and Coverages does not have premiums earned. </t>
  </si>
  <si>
    <t>Property-Liability Catastrophe Losses included in Prior Year Reserve Reestimates</t>
  </si>
  <si>
    <r>
      <t>Allstate Protection</t>
    </r>
    <r>
      <rPr>
        <b/>
        <vertAlign val="superscript"/>
        <sz val="9"/>
        <color rgb="FF000000"/>
        <rFont val="Arial"/>
        <family val="2"/>
      </rPr>
      <t xml:space="preserve"> (1)</t>
    </r>
  </si>
  <si>
    <r>
      <t xml:space="preserve">Homeowners </t>
    </r>
    <r>
      <rPr>
        <vertAlign val="superscript"/>
        <sz val="9"/>
        <rFont val="Arial"/>
        <family val="2"/>
      </rPr>
      <t>(2)</t>
    </r>
  </si>
  <si>
    <r>
      <t xml:space="preserve">Effect of Catastrophe Losses included in Prior
Year Reserve Reestimates on Combined Ratio </t>
    </r>
    <r>
      <rPr>
        <b/>
        <vertAlign val="superscript"/>
        <sz val="9"/>
        <color rgb="FF000000"/>
        <rFont val="Arial"/>
        <family val="2"/>
      </rPr>
      <t>(1)(3)</t>
    </r>
  </si>
  <si>
    <t xml:space="preserve">Includes $8 million and $7 million reduction of reinsurance premiums for the three months ended December 31, 2019 and September 30, 2019, respectively, and $5 million and $15 million of reinstatement reinsurance premiums incurred for the three months ended June 30, 2019 and March 31, 2019, respectively, related to the 2018 Camp Fire.                              </t>
  </si>
  <si>
    <t>Calculated using the total premiums earned for Allstate Protection for the respective period. Discontinued Lines and Coverages does not have premiums earned or catastrophe losses.</t>
  </si>
  <si>
    <t>Allstate Protection Impact of Net Rate Changes Approved on Premiums Written</t>
  </si>
  <si>
    <r>
      <t xml:space="preserve">Three months ended
March 31, 2020 </t>
    </r>
    <r>
      <rPr>
        <vertAlign val="superscript"/>
        <sz val="9"/>
        <rFont val="Arial"/>
        <family val="2"/>
      </rPr>
      <t>(1)</t>
    </r>
  </si>
  <si>
    <t>Three months ended
December 31, 2019</t>
  </si>
  <si>
    <t>Three months ended
September 30, 2019</t>
  </si>
  <si>
    <r>
      <t>Number of locations</t>
    </r>
    <r>
      <rPr>
        <vertAlign val="superscript"/>
        <sz val="9"/>
        <color rgb="FF000000"/>
        <rFont val="Arial"/>
        <family val="2"/>
      </rPr>
      <t xml:space="preserve"> (5)</t>
    </r>
  </si>
  <si>
    <r>
      <t xml:space="preserve">Total brand (%) </t>
    </r>
    <r>
      <rPr>
        <vertAlign val="superscript"/>
        <sz val="9"/>
        <color rgb="FF000000"/>
        <rFont val="Arial"/>
        <family val="2"/>
      </rPr>
      <t>(6)</t>
    </r>
  </si>
  <si>
    <r>
      <t xml:space="preserve">Location 
specific (%) </t>
    </r>
    <r>
      <rPr>
        <vertAlign val="superscript"/>
        <sz val="9"/>
        <color rgb="FF000000"/>
        <rFont val="Arial"/>
        <family val="2"/>
      </rPr>
      <t>(7)</t>
    </r>
  </si>
  <si>
    <r>
      <t>Number of locations</t>
    </r>
    <r>
      <rPr>
        <vertAlign val="superscript"/>
        <sz val="9"/>
        <color rgb="FF000000"/>
        <rFont val="Arial"/>
        <family val="2"/>
      </rPr>
      <t xml:space="preserve"> </t>
    </r>
  </si>
  <si>
    <t>Total brand (%)</t>
  </si>
  <si>
    <t>Location 
specific (%)</t>
  </si>
  <si>
    <r>
      <t>Auto</t>
    </r>
    <r>
      <rPr>
        <vertAlign val="superscript"/>
        <sz val="9"/>
        <color rgb="FF000000"/>
        <rFont val="Arial"/>
        <family val="2"/>
      </rPr>
      <t xml:space="preserve"> (2)(3)</t>
    </r>
  </si>
  <si>
    <r>
      <t xml:space="preserve">Homeowners </t>
    </r>
    <r>
      <rPr>
        <vertAlign val="superscript"/>
        <sz val="9"/>
        <color rgb="FF000000"/>
        <rFont val="Arial"/>
        <family val="2"/>
      </rPr>
      <t>(4)</t>
    </r>
  </si>
  <si>
    <t xml:space="preserve">Homeowners </t>
  </si>
  <si>
    <t xml:space="preserve">Three months ended
June 30, 2019 </t>
  </si>
  <si>
    <t xml:space="preserve">Three months ended
March 31, 2019 </t>
  </si>
  <si>
    <t>Three months ended
December 31, 2018</t>
  </si>
  <si>
    <t>Number of locations</t>
  </si>
  <si>
    <r>
      <t>Auto</t>
    </r>
    <r>
      <rPr>
        <vertAlign val="superscript"/>
        <sz val="9"/>
        <color rgb="FF000000"/>
        <rFont val="Arial"/>
        <family val="2"/>
      </rPr>
      <t xml:space="preserve"> </t>
    </r>
  </si>
  <si>
    <t>Rate changes include changes approved based on our net cost of reinsurance.  These rate changes do not reflect initial rates filed for insurance subsidiaries initially writing business.   Based on historical premiums written in 50 states, the District of Columbia and Canadian provinces, rate changes approved for Allstate brand, Esurance brand and Encompass brand for the three month period ending March 31, 2020 are estimated to total $258 million. Rate changes do not include rating plan enhancements, including the introduction of discounts and surcharges that result in no change in the overall rate level in a location.</t>
  </si>
  <si>
    <t>Impacts of Allstate brand auto effective rate changes as a percentage of total brand prior year-end premiums written were 0.4%, 0.9%, 0.4%, 0.9%, 0.6% and 0.2% for the three months ended March 31, 2020, December 31, 2019, September 30, 2019, June 30, 2019, March 31, 2019 and December 31, 2018, respectively.  Rate changes are included in the effective calculations in the period the rate change is effective for renewal contracts.</t>
  </si>
  <si>
    <t>Allstate brand auto rate changes were 2.6%, 2.7%, 2.2%, 1.7%, 1.4% and 1.1% for the trailing twelve months ended March 31, 2020, December 31, 2019, September 30, 2019, June 30, 2019, March 31, 2019 and December 31, 2018, respectively.</t>
  </si>
  <si>
    <t>Impacts of Allstate brand homeowners effective rate changes as a percentage of total brand prior year-end premiums written were 1.2%, 0.2%, 0.2%, 0.8%, 2.3% and 0.2% for the three months ended March 31, 2020, December 31, 2019, September 30, 2019, June 30, 2019, March 31, 2019 and December 31, 2018, respectively.</t>
  </si>
  <si>
    <t>Allstate brand operates in 50 states, the District of Columbia, and 5 Canadian provinces.  Esurance brand operates in 43 states.  Encompass operates in 40 states and the District of Columbia.</t>
  </si>
  <si>
    <t xml:space="preserve">Represents the impact in the states, the District of Columbia and Canadian provinces where rate changes were approved during the period as a percentage of total brand prior year-end premiums written. </t>
  </si>
  <si>
    <t xml:space="preserve">Represents the impact in the states, the District of Columbia and Canadian provinces where rate changes were approved during the period as a percentage of its respective total prior year-end premiums written in those same locations.  </t>
  </si>
  <si>
    <t>Allstate Brand Profitability Measures</t>
  </si>
  <si>
    <t>Net premiums written</t>
  </si>
  <si>
    <t>Net premiums earned</t>
  </si>
  <si>
    <r>
      <t>Other business lines</t>
    </r>
    <r>
      <rPr>
        <vertAlign val="superscript"/>
        <sz val="9"/>
        <color rgb="FF000000"/>
        <rFont val="Arial"/>
        <family val="2"/>
      </rPr>
      <t xml:space="preserve"> (1)</t>
    </r>
  </si>
  <si>
    <t>Incurred losses</t>
  </si>
  <si>
    <t>Expenses</t>
  </si>
  <si>
    <r>
      <t xml:space="preserve">Other business lines </t>
    </r>
    <r>
      <rPr>
        <vertAlign val="superscript"/>
        <sz val="9"/>
        <rFont val="Arial"/>
        <family val="2"/>
      </rPr>
      <t>(1)</t>
    </r>
  </si>
  <si>
    <t>Underwriting income (loss)</t>
  </si>
  <si>
    <t xml:space="preserve">Other business lines </t>
  </si>
  <si>
    <t>Combined ratio</t>
  </si>
  <si>
    <t>Less: effect of catastrophe losses</t>
  </si>
  <si>
    <t>Effect of prior year reserve reestimates on combined ratio</t>
  </si>
  <si>
    <t>Effect of advertising expenses on combined ratio</t>
  </si>
  <si>
    <t>Other business lines primarily represent commissions earned and other costs and expenses for Ivantage.</t>
  </si>
  <si>
    <r>
      <t>Allstate Brand Statistics</t>
    </r>
    <r>
      <rPr>
        <b/>
        <vertAlign val="superscript"/>
        <sz val="12"/>
        <color rgb="FF0070C0"/>
        <rFont val="Arial"/>
        <family val="2"/>
      </rPr>
      <t xml:space="preserve"> (1)</t>
    </r>
  </si>
  <si>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</si>
  <si>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</si>
  <si>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r>
      <t>Average Premium - Net Earned ($)</t>
    </r>
    <r>
      <rPr>
        <b/>
        <vertAlign val="superscript"/>
        <sz val="9"/>
        <color rgb="FF000000"/>
        <rFont val="Arial"/>
        <family val="2"/>
      </rPr>
      <t xml:space="preserve"> (4)</t>
    </r>
  </si>
  <si>
    <r>
      <t>Annualized Average Premium ($)</t>
    </r>
    <r>
      <rPr>
        <b/>
        <vertAlign val="superscript"/>
        <sz val="9"/>
        <color rgb="FF000000"/>
        <rFont val="Arial"/>
        <family val="2"/>
      </rPr>
      <t xml:space="preserve"> (5)</t>
    </r>
  </si>
  <si>
    <r>
      <t xml:space="preserve">Average Underlying Loss (Incurred Pure Premium) and Expense * ($) </t>
    </r>
    <r>
      <rPr>
        <b/>
        <vertAlign val="superscript"/>
        <sz val="9"/>
        <color rgb="FF000000"/>
        <rFont val="Arial"/>
        <family val="2"/>
      </rPr>
      <t>(6)</t>
    </r>
  </si>
  <si>
    <r>
      <t>Renewal Ratio (%)</t>
    </r>
    <r>
      <rPr>
        <b/>
        <vertAlign val="superscript"/>
        <sz val="9"/>
        <color rgb="FF000000"/>
        <rFont val="Arial"/>
        <family val="2"/>
      </rPr>
      <t xml:space="preserve"> (7)</t>
    </r>
  </si>
  <si>
    <t>Auto Property Damage (% change year-over-year)</t>
  </si>
  <si>
    <r>
      <t xml:space="preserve">Gross claim frequency </t>
    </r>
    <r>
      <rPr>
        <vertAlign val="superscript"/>
        <sz val="9"/>
        <color rgb="FF000000"/>
        <rFont val="Arial"/>
        <family val="2"/>
      </rPr>
      <t>(8)</t>
    </r>
  </si>
  <si>
    <r>
      <t>Paid claim frequency</t>
    </r>
    <r>
      <rPr>
        <vertAlign val="superscript"/>
        <sz val="9"/>
        <color rgb="FF000000"/>
        <rFont val="Arial"/>
        <family val="2"/>
      </rPr>
      <t xml:space="preserve"> (8)</t>
    </r>
  </si>
  <si>
    <r>
      <t>Paid claim severity</t>
    </r>
    <r>
      <rPr>
        <vertAlign val="superscript"/>
        <sz val="9"/>
        <color rgb="FF000000"/>
        <rFont val="Arial"/>
        <family val="2"/>
      </rPr>
      <t xml:space="preserve"> (9)</t>
    </r>
  </si>
  <si>
    <t>Bodily Injury (% change year-over-year)</t>
  </si>
  <si>
    <t>Homeowners Excluding Catastrophe Losses (% change year-over-year)</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</si>
  <si>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</si>
  <si>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</si>
  <si>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</si>
  <si>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</si>
  <si>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r>
      <rPr>
        <vertAlign val="superscript"/>
        <sz val="10"/>
        <color rgb="FF000000"/>
        <rFont val="Arial"/>
        <family val="2"/>
      </rPr>
      <t>(5)</t>
    </r>
  </si>
  <si>
    <t>Annualized Average Premium is calculated by annualizing net earned premium reported in the quarter and year-to-date divided by policies in force at quarter end.</t>
  </si>
  <si>
    <r>
      <rPr>
        <vertAlign val="superscript"/>
        <sz val="10"/>
        <color rgb="FF000000"/>
        <rFont val="Arial"/>
        <family val="2"/>
      </rPr>
      <t>(6)</t>
    </r>
  </si>
  <si>
    <t>Average underlying loss (incurred pure premium) and expense is calculated as the underlying combined ratio multiplied by the annualized average premium.</t>
  </si>
  <si>
    <r>
      <rPr>
        <vertAlign val="superscript"/>
        <sz val="10"/>
        <color rgb="FF000000"/>
        <rFont val="Arial"/>
        <family val="2"/>
      </rPr>
      <t>(7)</t>
    </r>
  </si>
  <si>
    <t>Renewal ratio:  Renewal policies issued during the period, based on contract effective dates, divided by the total policies issued 6 months prior for auto or 12 months prior for homeowners.</t>
  </si>
  <si>
    <r>
      <rPr>
        <vertAlign val="superscript"/>
        <sz val="10"/>
        <color rgb="FF000000"/>
        <rFont val="Arial"/>
        <family val="2"/>
      </rPr>
      <t>(8)</t>
    </r>
  </si>
  <si>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</si>
  <si>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r>
      <rPr>
        <vertAlign val="superscript"/>
        <sz val="10"/>
        <color rgb="FF000000"/>
        <rFont val="Arial"/>
        <family val="2"/>
      </rPr>
      <t>(9)</t>
    </r>
  </si>
  <si>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</si>
  <si>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Esurance Brand Profitability Measures and Statistics</t>
  </si>
  <si>
    <t xml:space="preserve">   Total</t>
  </si>
  <si>
    <t xml:space="preserve">Loss ratio </t>
  </si>
  <si>
    <r>
      <rPr>
        <sz val="9"/>
        <color rgb="FF000000"/>
        <rFont val="Arial"/>
        <family val="2"/>
      </rPr>
      <t>Expense ratio</t>
    </r>
    <r>
      <rPr>
        <vertAlign val="superscript"/>
        <sz val="9"/>
        <color rgb="FF000000"/>
        <rFont val="Arial"/>
        <family val="2"/>
      </rPr>
      <t xml:space="preserve"> (1)</t>
    </r>
  </si>
  <si>
    <t>Effect of amortization of purchased intangibles</t>
  </si>
  <si>
    <t xml:space="preserve">Underlying combined ratio * </t>
  </si>
  <si>
    <t xml:space="preserve">Effect of advertising expenses on combined ratio </t>
  </si>
  <si>
    <t>Policies in Force (in thousands)</t>
  </si>
  <si>
    <t>New Issued Applications (in thousands)</t>
  </si>
  <si>
    <t>Average Premium - Gross Written ($)</t>
  </si>
  <si>
    <t>Auto (6-month policy)</t>
  </si>
  <si>
    <t>Homeowners (12-month policy)</t>
  </si>
  <si>
    <t xml:space="preserve">Renewal Ratio (%) </t>
  </si>
  <si>
    <t>Encompass Brand Profitability Measures and Statistics</t>
  </si>
  <si>
    <t>Auto (12-month policy)</t>
  </si>
  <si>
    <t>Auto Profitability Measures by Brand</t>
  </si>
  <si>
    <t>Allstate brand auto</t>
  </si>
  <si>
    <t>Underwriting income</t>
  </si>
  <si>
    <t xml:space="preserve">   effect of prior year non-catastrophe reserve reestimates</t>
  </si>
  <si>
    <r>
      <t xml:space="preserve">Expense ratio </t>
    </r>
    <r>
      <rPr>
        <vertAlign val="superscript"/>
        <sz val="9"/>
        <color rgb="FF000000"/>
        <rFont val="Arial"/>
        <family val="2"/>
      </rPr>
      <t>(1)</t>
    </r>
  </si>
  <si>
    <t>Esurance brand auto</t>
  </si>
  <si>
    <t xml:space="preserve">          effect of prior year non-catastrophe reserve reestimates</t>
  </si>
  <si>
    <t xml:space="preserve">Effect of amortization of purchased intangibles  </t>
  </si>
  <si>
    <t>Encompass brand auto</t>
  </si>
  <si>
    <t>Underwriting (loss) income</t>
  </si>
  <si>
    <t>Homeowners Profitability Measures by Brand</t>
  </si>
  <si>
    <t>Allstate brand homeowners</t>
  </si>
  <si>
    <t>Esurance brand homeowners</t>
  </si>
  <si>
    <t>Encompass brand homeowners</t>
  </si>
  <si>
    <r>
      <t>Other Personal Lines Profitability Measures by Brand</t>
    </r>
    <r>
      <rPr>
        <b/>
        <vertAlign val="superscript"/>
        <sz val="10"/>
        <color rgb="FF0070C0"/>
        <rFont val="Arial"/>
        <family val="2"/>
      </rPr>
      <t xml:space="preserve"> (1)</t>
    </r>
  </si>
  <si>
    <t>Allstate brand other personal lines</t>
  </si>
  <si>
    <r>
      <t>Expense ratio</t>
    </r>
    <r>
      <rPr>
        <vertAlign val="superscript"/>
        <sz val="9"/>
        <color rgb="FF000000"/>
        <rFont val="Arial"/>
        <family val="2"/>
      </rPr>
      <t xml:space="preserve"> (2)</t>
    </r>
  </si>
  <si>
    <t>Esurance brand other personal lines</t>
  </si>
  <si>
    <t>Encompass brand other personal lines</t>
  </si>
  <si>
    <t xml:space="preserve">Other personal lines include renters, condominium, landlord and other personal lines products in Allstate Protection.  </t>
  </si>
  <si>
    <r>
      <t xml:space="preserve">Commercial Lines Profitability Measures </t>
    </r>
    <r>
      <rPr>
        <b/>
        <vertAlign val="superscript"/>
        <sz val="12"/>
        <color rgb="FF026DCE"/>
        <rFont val="Arial"/>
        <family val="2"/>
      </rPr>
      <t>(1)</t>
    </r>
  </si>
  <si>
    <r>
      <t xml:space="preserve">Incurred losses </t>
    </r>
    <r>
      <rPr>
        <vertAlign val="superscript"/>
        <sz val="9"/>
        <rFont val="Arial"/>
        <family val="2"/>
      </rPr>
      <t>(2)</t>
    </r>
  </si>
  <si>
    <r>
      <t xml:space="preserve">Expense ratio </t>
    </r>
    <r>
      <rPr>
        <vertAlign val="superscript"/>
        <sz val="9"/>
        <color rgb="FF000000"/>
        <rFont val="Arial"/>
        <family val="2"/>
      </rPr>
      <t>(3)</t>
    </r>
  </si>
  <si>
    <t xml:space="preserve">Effect of catastrophe losses </t>
  </si>
  <si>
    <t>Effect of catastrophe losses included in prior year reserve reestimates on combined ratio</t>
  </si>
  <si>
    <t>Commercial lines are all Allstate brand products and includes our shared economy business.</t>
  </si>
  <si>
    <t>Recorded losses related to the shared economy agreements are primarily based on original pricing expectations given limited loss experience.</t>
  </si>
  <si>
    <t>Discontinued Lines and Coverages Reserves</t>
  </si>
  <si>
    <t>Twelve months ended December 31,</t>
  </si>
  <si>
    <t>(net of reinsurance)</t>
  </si>
  <si>
    <t>Asbestos</t>
  </si>
  <si>
    <t>Beginning reserves</t>
  </si>
  <si>
    <t>Incurred claims and claims expense</t>
  </si>
  <si>
    <t>Claims and claims expense paid</t>
  </si>
  <si>
    <t>Ending reserves</t>
  </si>
  <si>
    <t>Claims and claims expense paid as a percent of ending reserves</t>
  </si>
  <si>
    <t>Environmental</t>
  </si>
  <si>
    <r>
      <t xml:space="preserve">Other </t>
    </r>
    <r>
      <rPr>
        <b/>
        <vertAlign val="superscript"/>
        <sz val="9"/>
        <color rgb="FF000000"/>
        <rFont val="Arial"/>
        <family val="2"/>
      </rPr>
      <t>(1)</t>
    </r>
  </si>
  <si>
    <r>
      <t xml:space="preserve">Total </t>
    </r>
    <r>
      <rPr>
        <b/>
        <vertAlign val="superscript"/>
        <sz val="9"/>
        <color rgb="FF000000"/>
        <rFont val="Arial"/>
        <family val="2"/>
      </rPr>
      <t>(2)</t>
    </r>
  </si>
  <si>
    <t>percent of ending reserves</t>
  </si>
  <si>
    <t>Other includes other mass torts, workers' compensation, commercial and other.</t>
  </si>
  <si>
    <r>
      <t xml:space="preserve">Service Businesses Segment Results </t>
    </r>
    <r>
      <rPr>
        <b/>
        <vertAlign val="superscript"/>
        <sz val="12"/>
        <color rgb="FF026DCE"/>
        <rFont val="Arial"/>
        <family val="2"/>
      </rPr>
      <t>(1)</t>
    </r>
  </si>
  <si>
    <t>Intersegment insurance premiums and service fees</t>
  </si>
  <si>
    <t>Claims and claims expense</t>
  </si>
  <si>
    <t>Operating costs and expenses</t>
  </si>
  <si>
    <t>Amortization of purchased intangibles, after-tax</t>
  </si>
  <si>
    <t>Impairment of purchased intangibles, after-tax</t>
  </si>
  <si>
    <t>Tax Legislation expense</t>
  </si>
  <si>
    <t>Allstate Dealer Services</t>
  </si>
  <si>
    <r>
      <t>Total revenue</t>
    </r>
    <r>
      <rPr>
        <vertAlign val="superscript"/>
        <sz val="9"/>
        <rFont val="Arial"/>
        <family val="2"/>
      </rPr>
      <t xml:space="preserve"> (2)</t>
    </r>
  </si>
  <si>
    <r>
      <t xml:space="preserve">Other costs and expenses </t>
    </r>
    <r>
      <rPr>
        <vertAlign val="superscript"/>
        <sz val="9"/>
        <rFont val="Arial"/>
        <family val="2"/>
      </rPr>
      <t>(3)</t>
    </r>
  </si>
  <si>
    <t>Income tax (expense) benefit</t>
  </si>
  <si>
    <r>
      <rPr>
        <b/>
        <sz val="9"/>
        <color rgb="FF000000"/>
        <rFont val="Arial"/>
        <family val="2"/>
      </rPr>
      <t>Arity</t>
    </r>
    <r>
      <rPr>
        <sz val="9"/>
        <color rgb="FF000000"/>
        <rFont val="Arial"/>
        <family val="2"/>
      </rPr>
      <t xml:space="preserve"> </t>
    </r>
  </si>
  <si>
    <t>Intersegment service fees</t>
  </si>
  <si>
    <t>Income tax benefit</t>
  </si>
  <si>
    <t>Allstate Identity Protection</t>
  </si>
  <si>
    <r>
      <t xml:space="preserve">Other costs and expenses </t>
    </r>
    <r>
      <rPr>
        <vertAlign val="superscript"/>
        <sz val="9"/>
        <rFont val="Arial"/>
        <family val="2"/>
      </rPr>
      <t>(3)(4)</t>
    </r>
  </si>
  <si>
    <t>Allstate Roadside Services</t>
  </si>
  <si>
    <t>Service Businesses results also include Allstate Protection Plans (formerly known as SquareTrade); results are on the next page.</t>
  </si>
  <si>
    <t>Total revenue may include net premiums earned, intersegment insurance premiums and service fees, other revenue, net investment income and realized capital gains and losses.</t>
  </si>
  <si>
    <t xml:space="preserve">Other costs and expenses may include amortization of deferred policy acquisition costs, operating costs and expenses, and restructuring and related charges. </t>
  </si>
  <si>
    <t xml:space="preserve">Includes investments in growing the business and integration into Allstate. </t>
  </si>
  <si>
    <t>Allstate Protection Plans Results</t>
  </si>
  <si>
    <r>
      <t xml:space="preserve">Other revenue </t>
    </r>
    <r>
      <rPr>
        <vertAlign val="superscript"/>
        <sz val="9"/>
        <rFont val="Arial"/>
        <family val="2"/>
      </rPr>
      <t>(1)</t>
    </r>
  </si>
  <si>
    <t>Other costs and expenses</t>
  </si>
  <si>
    <r>
      <t>Protection Plans in Force (in thousands)</t>
    </r>
    <r>
      <rPr>
        <b/>
        <vertAlign val="superscript"/>
        <sz val="9"/>
        <color rgb="FF000000"/>
        <rFont val="Arial"/>
        <family val="2"/>
      </rPr>
      <t xml:space="preserve"> (2) </t>
    </r>
  </si>
  <si>
    <t>New Issued Protection Plans (in thousands)</t>
  </si>
  <si>
    <t>Other revenue relates to the acquisition of PlumChoice and iCracked Inc.</t>
  </si>
  <si>
    <t>Protection plan terms generally range between one and five years with an average term of three years.</t>
  </si>
  <si>
    <t>Investor Supplement</t>
  </si>
  <si>
    <t>First Quarter 2020</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</si>
  <si>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</si>
  <si>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First Quarter 2020</t>
  </si>
  <si>
    <t>Table of Contents</t>
  </si>
  <si>
    <t>Consolidated Operations</t>
  </si>
  <si>
    <t xml:space="preserve">Condensed Consolidated Statements of Operations </t>
  </si>
  <si>
    <t xml:space="preserve">Segment Results </t>
  </si>
  <si>
    <t>Contribution to Income</t>
  </si>
  <si>
    <t>Condensed Consolidated Statements of Financial Position</t>
  </si>
  <si>
    <t>Allstate Life</t>
  </si>
  <si>
    <t>Book Value per Common Share</t>
  </si>
  <si>
    <t xml:space="preserve">Segment Results and Other Statistics </t>
  </si>
  <si>
    <t>Return on Common Shareholders' Equity</t>
  </si>
  <si>
    <t>Debt to Capital</t>
  </si>
  <si>
    <t xml:space="preserve">Policies in Force </t>
  </si>
  <si>
    <t>Premiums Written for Allstate Protection and Service Businesses</t>
  </si>
  <si>
    <t xml:space="preserve">Results </t>
  </si>
  <si>
    <t>Catastrophe Losses</t>
  </si>
  <si>
    <t xml:space="preserve">Prior Year Reserve Reestimates </t>
  </si>
  <si>
    <t>Catastrophe Losses included in Prior Year Reserve Reestimates</t>
  </si>
  <si>
    <r>
      <t xml:space="preserve">Corporate and Other </t>
    </r>
    <r>
      <rPr>
        <sz val="11"/>
        <rFont val="Arial"/>
        <family val="2"/>
      </rPr>
      <t/>
    </r>
  </si>
  <si>
    <t>Impact of Net Rate Changes Approved on Premiums Written</t>
  </si>
  <si>
    <t xml:space="preserve">Allstate Brand Profitability Measures </t>
  </si>
  <si>
    <t xml:space="preserve">Allstate Brand Statistics </t>
  </si>
  <si>
    <t>Investments</t>
  </si>
  <si>
    <t>Net Investment Income, Yields and Realized Capital Gains (Losses) (Pre-tax)</t>
  </si>
  <si>
    <t>Net Investment Income, Yields and Realized Capital Gains (Losses) (Pre-tax) by Segment</t>
  </si>
  <si>
    <t>Investment Position and Results by Strategy by Segment</t>
  </si>
  <si>
    <t>Other Personal Lines Profitability Measures by Brand</t>
  </si>
  <si>
    <t>Performance-Based Investments</t>
  </si>
  <si>
    <t>Commercial Lines Profitability Measures</t>
  </si>
  <si>
    <t>38,39</t>
  </si>
  <si>
    <t>Reserves</t>
  </si>
  <si>
    <t>Condensed Consolidated Statements of Operations</t>
  </si>
  <si>
    <t>($ in millions, except per share data)</t>
  </si>
  <si>
    <t>March 31, 
2020</t>
  </si>
  <si>
    <t>Revenues</t>
  </si>
  <si>
    <r>
      <t>Property and casualty insurance premiums</t>
    </r>
    <r>
      <rPr>
        <vertAlign val="superscript"/>
        <sz val="9"/>
        <color rgb="FF000000"/>
        <rFont val="Arial"/>
        <family val="2"/>
      </rPr>
      <t xml:space="preserve"> (1)</t>
    </r>
  </si>
  <si>
    <r>
      <t xml:space="preserve">Life premiums and contract charges </t>
    </r>
    <r>
      <rPr>
        <vertAlign val="superscript"/>
        <sz val="9"/>
        <color rgb="FF000000"/>
        <rFont val="Arial"/>
        <family val="2"/>
      </rPr>
      <t>(2)</t>
    </r>
  </si>
  <si>
    <r>
      <t xml:space="preserve">Other revenue </t>
    </r>
    <r>
      <rPr>
        <vertAlign val="superscript"/>
        <sz val="9"/>
        <color rgb="FF000000"/>
        <rFont val="Arial"/>
        <family val="2"/>
      </rPr>
      <t>(3)</t>
    </r>
  </si>
  <si>
    <t>Total revenues</t>
  </si>
  <si>
    <t>Costs and expenses</t>
  </si>
  <si>
    <t>Property and casualty insurance claims and claims expense</t>
  </si>
  <si>
    <t>Shelter-in-place payback expense</t>
  </si>
  <si>
    <t>Life contract benefits</t>
  </si>
  <si>
    <t>Total costs and expenses</t>
  </si>
  <si>
    <t>Gain on disposition of operations</t>
  </si>
  <si>
    <t>Earnings per common share</t>
  </si>
  <si>
    <t>Weighted average common shares - Basic</t>
  </si>
  <si>
    <t>Weighted average common shares - Diluted</t>
  </si>
  <si>
    <t>Cash dividends declared per common share</t>
  </si>
  <si>
    <t>Property and casualty insurance premiums are reported in the Property-Liability and Service Businesses results and include auto, homeowners, other personal lines and commercial lines insurance products, including shared economy, as well as consumer product protection plans, roadside assistance, and finance and insurance products.</t>
  </si>
  <si>
    <t>Life premiums and contract charges are reported in the Allstate Life, Allstate Benefits and Allstate Annuities results and include life insurance, voluntary accident and health insurance, and annuity products.</t>
  </si>
  <si>
    <r>
      <rPr>
        <vertAlign val="superscript"/>
        <sz val="9"/>
        <color rgb="FF000000"/>
        <rFont val="Arial"/>
        <family val="2"/>
      </rPr>
      <t>(3)</t>
    </r>
  </si>
  <si>
    <t>Other revenue primarily represents fees collected from policyholders relating to premium installment payments, commissions on sales of non-proprietary products, sales of identity protection services, fee-based services and other revenue transactions.</t>
  </si>
  <si>
    <t>Contribution to income</t>
  </si>
  <si>
    <t>DAC and DSI amortization relating to realized capital gains and losses and valuation changes on embedded derivatives not hedged, after-tax</t>
  </si>
  <si>
    <t>Reclassification of periodic settlements and accruals on non-hedge derivative instruments, after-tax</t>
  </si>
  <si>
    <t>Business combination expenses and the amortization of purchased intangibles, after-tax</t>
  </si>
  <si>
    <t>Income per common share - Diluted</t>
  </si>
  <si>
    <t xml:space="preserve">Weighted average common shares - Diluted </t>
  </si>
  <si>
    <t>Consolidating Segment Results</t>
  </si>
  <si>
    <t>Discontinued 
Lines</t>
  </si>
  <si>
    <t>Service 
Businesses</t>
  </si>
  <si>
    <t>Corporate 
and Other</t>
  </si>
  <si>
    <t>Intersegment Eliminations</t>
  </si>
  <si>
    <t>Consolidated</t>
  </si>
  <si>
    <t>Premiums and contract charges</t>
  </si>
  <si>
    <t>Contract benefits and interest credited to contractholder funds</t>
  </si>
  <si>
    <t>Net income (loss) applicable to common shareholders</t>
  </si>
  <si>
    <t>DAC and DSI amortization relating to realized capital gains and losses and valuation changes on 
     embedded derivatives not hedged, after-tax</t>
  </si>
  <si>
    <t>Adjusted net income (loss) *</t>
  </si>
  <si>
    <t>Three months ended March 31, 2019</t>
  </si>
  <si>
    <t>Adjusted net income is the segment measure used for each business.</t>
  </si>
  <si>
    <t>Assets</t>
  </si>
  <si>
    <r>
      <t xml:space="preserve">Fixed income securities, at fair value </t>
    </r>
    <r>
      <rPr>
        <vertAlign val="superscript"/>
        <sz val="9"/>
        <rFont val="Arial"/>
        <family val="2"/>
      </rPr>
      <t>(1)</t>
    </r>
  </si>
  <si>
    <r>
      <t xml:space="preserve">Equity securities, at fair value </t>
    </r>
    <r>
      <rPr>
        <vertAlign val="superscript"/>
        <sz val="9"/>
        <rFont val="Arial"/>
        <family val="2"/>
      </rPr>
      <t>(2)</t>
    </r>
  </si>
  <si>
    <t>Other, net</t>
  </si>
  <si>
    <t xml:space="preserve">Total investments </t>
  </si>
  <si>
    <t>Cash</t>
  </si>
  <si>
    <t>Premium installment receivables, net</t>
  </si>
  <si>
    <t>Deferred policy acquisition costs</t>
  </si>
  <si>
    <t>Reinsurance and indemnification recoverables, net</t>
  </si>
  <si>
    <t>Accrued investment income</t>
  </si>
  <si>
    <t>Property and equipment, net</t>
  </si>
  <si>
    <t>Other assets, net</t>
  </si>
  <si>
    <t>Separate Accounts</t>
  </si>
  <si>
    <t>Total assets</t>
  </si>
  <si>
    <t>Liabilities</t>
  </si>
  <si>
    <t>Reserve for property and casualty insurance claims and claims expense</t>
  </si>
  <si>
    <t>Reserve for life-contingent contract benefits</t>
  </si>
  <si>
    <t>Contractholder funds</t>
  </si>
  <si>
    <t>Unearned premiums</t>
  </si>
  <si>
    <t>Claim payments outstanding</t>
  </si>
  <si>
    <t>Deferred income taxes</t>
  </si>
  <si>
    <t xml:space="preserve">Other liabilities and accrued expenses </t>
  </si>
  <si>
    <t>Long-term debt</t>
  </si>
  <si>
    <t xml:space="preserve">    Total liabilities </t>
  </si>
  <si>
    <t>Equity</t>
  </si>
  <si>
    <r>
      <t xml:space="preserve">Preferred stock and additional capital paid-in </t>
    </r>
    <r>
      <rPr>
        <vertAlign val="superscript"/>
        <sz val="9"/>
        <rFont val="Arial"/>
        <family val="2"/>
      </rPr>
      <t>(3)(4)</t>
    </r>
  </si>
  <si>
    <r>
      <t xml:space="preserve">Common stock </t>
    </r>
    <r>
      <rPr>
        <vertAlign val="superscript"/>
        <sz val="9"/>
        <rFont val="Arial"/>
        <family val="2"/>
      </rPr>
      <t>(5)</t>
    </r>
  </si>
  <si>
    <t>Additional capital paid-in</t>
  </si>
  <si>
    <t xml:space="preserve">Retained income </t>
  </si>
  <si>
    <t>Deferred ESOP expense</t>
  </si>
  <si>
    <r>
      <t xml:space="preserve">Treasury stock, at cost </t>
    </r>
    <r>
      <rPr>
        <vertAlign val="superscript"/>
        <sz val="9"/>
        <rFont val="Arial"/>
        <family val="2"/>
      </rPr>
      <t>(6)</t>
    </r>
  </si>
  <si>
    <t>Accumulated other comprehensive income:</t>
  </si>
  <si>
    <t>Unrealized net capital gains and losses</t>
  </si>
  <si>
    <t>Unrealized foreign currency translation adjustments</t>
  </si>
  <si>
    <t>Unamortized pension and other postretirement prior service credit</t>
  </si>
  <si>
    <t>Total accumulated other comprehensive income</t>
  </si>
  <si>
    <t>Total shareholders' equity</t>
  </si>
  <si>
    <t xml:space="preserve">Total liabilities and shareholders' equity             </t>
  </si>
  <si>
    <t>Amortized cost, net was $58,945, $56,293, $56,263, $56,008 and $56,831 as of March 31, 2020, December 31, 2019, September 30, 2019, June 30, 2019 and March 31, 2019, respectively.</t>
  </si>
  <si>
    <t>Cost was $3,631, $6,568, $6,930, $6,673 and $4,767 as of March 31, 2020, December 31, 2019, September 30, 2019, June 30, 2019 and March 31, 2019, respectively.</t>
  </si>
  <si>
    <t>On January 15, 2020, we redeemed all 11,500 shares of our Fixed Rate Noncumulative Perpetual Preferred Stock, Series A.</t>
  </si>
  <si>
    <t>Common shares outstanding were 315,485,956; 318,791,191; 324,988,765; 329,903,875 and 333,056,875 as of March 31, 2020, December 31, 2019, September 30, 2019, June 30, 2019 and March 31, 2019, respectively.</t>
  </si>
  <si>
    <t>Treasury shares outstanding were 585 million, 581 million, 575 million, 570 million and 567 million as of March 31, 2020, December 31, 2019, September 30, 2019, June 30, 2019 and March 31, 2019, respectively.</t>
  </si>
  <si>
    <t>Book value per common share</t>
  </si>
  <si>
    <r>
      <t xml:space="preserve">Common shareholders' equity </t>
    </r>
    <r>
      <rPr>
        <vertAlign val="superscript"/>
        <sz val="9"/>
        <color rgb="FF000000"/>
        <rFont val="Arial"/>
        <family val="2"/>
      </rPr>
      <t>(1)</t>
    </r>
  </si>
  <si>
    <t xml:space="preserve">Common shares outstanding and dilutive potential 
common shares outstanding </t>
  </si>
  <si>
    <t xml:space="preserve">Book value per common share </t>
  </si>
  <si>
    <t>Book value per common share, excluding the impact of unrealized net capital gains and losses on fixed income securities</t>
  </si>
  <si>
    <t>Common shareholders' equity</t>
  </si>
  <si>
    <t>Less: Unrealized net capital gains and losses on 
           fixed income securities</t>
  </si>
  <si>
    <t>Adjusted common shareholders' equity</t>
  </si>
  <si>
    <t>Book value per common share, excluding the impact of unrealized net capital gains and losses on fixed income securities *</t>
  </si>
  <si>
    <t>Excludes equity related to preferred stock of $1,970 million at March 31, 2020, $2,248 million at December 31, 2019, $3,052 million at September 30, 2019 and $1,930 million at June 30, 2019 and March 31, 2019.</t>
  </si>
  <si>
    <r>
      <t xml:space="preserve">Net income applicable to common shareholders </t>
    </r>
    <r>
      <rPr>
        <vertAlign val="superscript"/>
        <sz val="9"/>
        <color rgb="FF000000"/>
        <rFont val="Arial"/>
        <family val="2"/>
      </rPr>
      <t xml:space="preserve">(1)(2) </t>
    </r>
  </si>
  <si>
    <t>Beginning common shareholders' equity</t>
  </si>
  <si>
    <r>
      <t xml:space="preserve">Ending common shareholders' equity </t>
    </r>
    <r>
      <rPr>
        <vertAlign val="superscript"/>
        <sz val="9"/>
        <color rgb="FF000000"/>
        <rFont val="Arial"/>
        <family val="2"/>
      </rPr>
      <t>(3)</t>
    </r>
  </si>
  <si>
    <r>
      <t xml:space="preserve">Average common shareholders' equity </t>
    </r>
    <r>
      <rPr>
        <vertAlign val="superscript"/>
        <sz val="9"/>
        <color rgb="FF000000"/>
        <rFont val="Arial"/>
        <family val="2"/>
      </rPr>
      <t>(4)</t>
    </r>
  </si>
  <si>
    <t xml:space="preserve">Return on common shareholders' equity </t>
  </si>
  <si>
    <t>Adjusted Net Income Return on Common Shareholders' Equity</t>
  </si>
  <si>
    <r>
      <t xml:space="preserve">Adjusted net income * </t>
    </r>
    <r>
      <rPr>
        <vertAlign val="superscript"/>
        <sz val="9"/>
        <color rgb="FF000000"/>
        <rFont val="Arial"/>
        <family val="2"/>
      </rPr>
      <t>(1)</t>
    </r>
  </si>
  <si>
    <t>Adjusted beginning common shareholders' equity</t>
  </si>
  <si>
    <t>Ending common shareholders' equity</t>
  </si>
  <si>
    <t>Adjusted ending common shareholders' equity</t>
  </si>
  <si>
    <r>
      <t xml:space="preserve">Average adjusted common shareholders' equity </t>
    </r>
    <r>
      <rPr>
        <vertAlign val="superscript"/>
        <sz val="9"/>
        <color rgb="FF000000"/>
        <rFont val="Arial"/>
        <family val="2"/>
      </rPr>
      <t>(4)</t>
    </r>
  </si>
  <si>
    <t>Adjusted net income return on common shareholders' equity *</t>
  </si>
  <si>
    <t>Includes a $2 million Tax Legislation expense for the period ended September 30, 2019 and a $29 million benefit for the periods ended June 30, 2019 and March 31, 2019.</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</si>
  <si>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</si>
  <si>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Debt</t>
  </si>
  <si>
    <t>Short-term debt</t>
  </si>
  <si>
    <t>Total debt</t>
  </si>
  <si>
    <t>Capital resources</t>
  </si>
  <si>
    <t>Shareholders' equity</t>
  </si>
  <si>
    <t>Preferred stock and additional capital paid-in</t>
  </si>
  <si>
    <t>Common stock</t>
  </si>
  <si>
    <t xml:space="preserve">Additional capital paid-in </t>
  </si>
  <si>
    <t>Retained income</t>
  </si>
  <si>
    <t xml:space="preserve">Deferred ESOP expense </t>
  </si>
  <si>
    <t>Treasury stock</t>
  </si>
  <si>
    <t>Total capital resources</t>
  </si>
  <si>
    <t xml:space="preserve">Ratio of debt to shareholders' equity </t>
  </si>
  <si>
    <t xml:space="preserve">Ratio of debt to capital resources </t>
  </si>
  <si>
    <t>Policies in Force and Other Statistics</t>
  </si>
  <si>
    <r>
      <t>Policies in Force statistics (in thousands)</t>
    </r>
    <r>
      <rPr>
        <b/>
        <vertAlign val="superscript"/>
        <sz val="9"/>
        <color rgb="FF000000"/>
        <rFont val="Arial"/>
        <family val="2"/>
      </rPr>
      <t xml:space="preserve"> (1)</t>
    </r>
  </si>
  <si>
    <t>Landlord</t>
  </si>
  <si>
    <t>Renters</t>
  </si>
  <si>
    <t>Condominium</t>
  </si>
  <si>
    <t xml:space="preserve">Other personal lines </t>
  </si>
  <si>
    <t>Allstate Protection Policies in Force</t>
  </si>
  <si>
    <t>Allstate Protection Plans</t>
  </si>
  <si>
    <t xml:space="preserve">Total Policies in Force </t>
  </si>
  <si>
    <r>
      <t>Agency Data</t>
    </r>
    <r>
      <rPr>
        <b/>
        <vertAlign val="superscript"/>
        <sz val="9"/>
        <color rgb="FF000000"/>
        <rFont val="Arial"/>
        <family val="2"/>
      </rPr>
      <t xml:space="preserve"> (2)</t>
    </r>
  </si>
  <si>
    <r>
      <t xml:space="preserve">Total Allstate agencies </t>
    </r>
    <r>
      <rPr>
        <vertAlign val="superscript"/>
        <sz val="9"/>
        <color rgb="FF000000"/>
        <rFont val="Arial"/>
        <family val="2"/>
      </rPr>
      <t>(3)</t>
    </r>
  </si>
  <si>
    <r>
      <t>Licensed sales professionals</t>
    </r>
    <r>
      <rPr>
        <vertAlign val="superscript"/>
        <sz val="9"/>
        <color rgb="FF000000"/>
        <rFont val="Arial"/>
        <family val="2"/>
      </rPr>
      <t xml:space="preserve"> (4)</t>
    </r>
  </si>
  <si>
    <r>
      <t>Allstate independent agencies</t>
    </r>
    <r>
      <rPr>
        <vertAlign val="superscript"/>
        <sz val="9"/>
        <color rgb="FF000000"/>
        <rFont val="Arial"/>
        <family val="2"/>
      </rPr>
      <t xml:space="preserve"> (5)</t>
    </r>
  </si>
  <si>
    <t>Encompass independent agencies</t>
  </si>
  <si>
    <t>Policy counts are based on items rather than customers.</t>
  </si>
  <si>
    <t>A multi-car customer would generate multiple item (policy) counts, even if all cars were insured under one policy.</t>
  </si>
  <si>
    <t>Commercial lines PIF for shared economy agreements typically reflect contracts that cover multiple drivers as opposed to individual drivers.</t>
  </si>
  <si>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</si>
  <si>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</si>
  <si>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t>Allstate Dealer Services reflects service contracts and other products sold in conjunction with auto lending and vehicle sales transactions and do not include their third party administrators ("TPAs") as the customer relationship is managed by the TPAs.</t>
  </si>
  <si>
    <t>Allstate Protection Plans (formerly known as SquareTrade) represents active consumer product protection plans.</t>
  </si>
  <si>
    <t>Allstate Identity Protection (formerly known as InfoArmor) reflects individual customer counts for identity protection products.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</si>
  <si>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</si>
  <si>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</si>
  <si>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t xml:space="preserve">Rounded to the nearest hundred.  </t>
  </si>
  <si>
    <t xml:space="preserve">Total Allstate agencies represents exclusive Allstate agencies and financial representatives in the United States and employee producers in Canada. </t>
  </si>
  <si>
    <t xml:space="preserve">Represents employees of Allstate agencies who are licensed to sell Allstate products.
</t>
  </si>
  <si>
    <r>
      <t xml:space="preserve">Allstate brand </t>
    </r>
    <r>
      <rPr>
        <b/>
        <vertAlign val="superscript"/>
        <sz val="9"/>
        <color rgb="FF000000"/>
        <rFont val="Arial"/>
        <family val="2"/>
      </rPr>
      <t>(1)</t>
    </r>
  </si>
  <si>
    <t xml:space="preserve">Discontinued Lines and Coverages </t>
  </si>
  <si>
    <r>
      <t>Service Businesses</t>
    </r>
    <r>
      <rPr>
        <b/>
        <vertAlign val="superscript"/>
        <sz val="9"/>
        <color rgb="FF000000"/>
        <rFont val="Arial"/>
        <family val="2"/>
      </rPr>
      <t xml:space="preserve"> (2)</t>
    </r>
  </si>
  <si>
    <t>Total premiums written</t>
  </si>
  <si>
    <t xml:space="preserve">Non-Proprietary Premiums  </t>
  </si>
  <si>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</si>
  <si>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</si>
  <si>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rPr>
        <b/>
        <vertAlign val="superscript"/>
        <sz val="9"/>
        <color rgb="FF000000"/>
        <rFont val="Arial"/>
        <family val="2"/>
      </rPr>
      <t>(1)</t>
    </r>
    <r>
      <rPr>
        <b/>
        <sz val="9"/>
        <color rgb="FF000000"/>
        <rFont val="Arial"/>
        <family val="2"/>
      </rPr>
      <t xml:space="preserve"> Canada premiums included in Allstate brand</t>
    </r>
  </si>
  <si>
    <t xml:space="preserve">There are no premiums written for Arity or Allstate Identity Protection, which are part of the Service Businesses segment.  Revenues for Arity and Allstate Identity Protection are primarily reported as intersegment service fees and other revenue. </t>
  </si>
  <si>
    <t>Represents non-proprietary premiums under management as of the end of the period related to personal and commercial line products offered by Ivantage when an Allstate product is not available.  Fees for the three months ended March 31, 2020, December 31, 2019, September 30, 2019, June 30, 2019 and March 31, 2019 were $39 million, $41 million, $45 million, $45 million and $37 million, respectively.</t>
  </si>
  <si>
    <t>Net loss applicable to common shareholders</t>
  </si>
  <si>
    <t>Income tax (benefit) expense</t>
  </si>
  <si>
    <t>Income tax expense</t>
  </si>
  <si>
    <t>Adjusted net income</t>
  </si>
  <si>
    <t>Adjusted net loss</t>
  </si>
  <si>
    <t>Adjusted net income (loss)</t>
  </si>
  <si>
    <r>
      <t xml:space="preserve">Net (loss) income applicable to common shareholders </t>
    </r>
    <r>
      <rPr>
        <vertAlign val="superscript"/>
        <sz val="9"/>
        <color rgb="FF000000"/>
        <rFont val="Arial"/>
        <family val="2"/>
      </rPr>
      <t>(1)(2)</t>
    </r>
  </si>
  <si>
    <t>Represents non-proprietary premiums written for the period.  Commissions earned for the three months ended March 31, 2020 were $18 million.</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</si>
  <si>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</si>
  <si>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Realized capital (gains) losses, after-tax </t>
  </si>
  <si>
    <t>Pension and other postretirement remeasurement gains (losses), after-tax</t>
  </si>
  <si>
    <t>Realized capital gains (losses)</t>
  </si>
  <si>
    <t>Realized capital gains (losses), after-tax</t>
  </si>
  <si>
    <t xml:space="preserve">Realized capital gains (losses), after-tax </t>
  </si>
  <si>
    <r>
      <t xml:space="preserve">Realized capital gains (losses) </t>
    </r>
    <r>
      <rPr>
        <b/>
        <vertAlign val="superscript"/>
        <sz val="9"/>
        <rFont val="Arial"/>
        <family val="2"/>
      </rPr>
      <t>(1)</t>
    </r>
  </si>
  <si>
    <t>Pension and other postretirement remeasurement (gains) losses</t>
  </si>
  <si>
    <t xml:space="preserve">Includes $8 million and $7 million of reduction of reinsurance premiums for the three months ended December 31, 2019 and September 30, 2019, respectively, and $5 million and $15 million of reinstatement reinsurance premiums for the three months ended June 30, 2019 and March 31, 2019, respectively, related to the 2018 Camp Fire. </t>
  </si>
  <si>
    <t>Preferred shares outstanding were 81.0 thousand at March 31, 2020, 92.5 thousand at December 31, 2019, 125.8 thousand at September 30, 2019 and 79.8 thousand at June 30, 2019 and March 31, 2019.</t>
  </si>
  <si>
    <r>
      <t xml:space="preserve">Sales </t>
    </r>
    <r>
      <rPr>
        <vertAlign val="superscript"/>
        <sz val="9"/>
        <rFont val="Arial"/>
        <family val="2"/>
      </rPr>
      <t>(4)</t>
    </r>
  </si>
  <si>
    <t>As of or for the three months ended 
March 31, 2019</t>
  </si>
  <si>
    <t>Pension and other postretirement remeasurement (gains) losses, after-tax</t>
  </si>
  <si>
    <t>Pension and other postretirement remeasurement gains (losses)</t>
  </si>
  <si>
    <r>
      <t>Includes 881 and 1,102 engaged Allstate independent agencies (“AIAs”) as of March</t>
    </r>
    <r>
      <rPr>
        <sz val="9"/>
        <rFont val="Arial"/>
        <family val="2"/>
      </rPr>
      <t xml:space="preserve"> 31, 20</t>
    </r>
    <r>
      <rPr>
        <sz val="9"/>
        <color rgb="FF000000"/>
        <rFont val="Arial"/>
        <family val="2"/>
      </rPr>
      <t>20 and December 31, 2019, respectively.  Engaged AIAs, as currently determined, include those that achieve a minimum number of new policies written.</t>
    </r>
  </si>
  <si>
    <t>Equity securities include investments in exchange traded and mutual funds whose underlying investments are fixed income securities.</t>
  </si>
  <si>
    <t>Effect of Shelter-in-Place Payback expense on combined and expense ratios</t>
  </si>
  <si>
    <t>Realized Capital Gains (Losses), Pre-tax by transaction type</t>
  </si>
  <si>
    <t>Investment Income</t>
  </si>
  <si>
    <t xml:space="preserve">Realized Capital Gains (Losses), Pre-tax by transaction type </t>
  </si>
  <si>
    <t>The 3-year survival ratio for the combined asbestos, environmental and other claims was 11.1, 11.1, 10.1, 9.2, 9.2 and 10.6 for the annualized three months of 2020 and twelve months ended 2019, 2018, 2017, 2016 and 2015, respectively, and is calculated by taking the ending reserves divided by average net payments made during the 3-year period.</t>
  </si>
  <si>
    <t>Realized capital (gains) losses, after-tax</t>
  </si>
  <si>
    <t>Adjusted net income (loss) return on adjusted equity by product:</t>
  </si>
  <si>
    <t>As of March 31, 2020, equity securities include $1.39 billion of investments in exchange traded and mutual funds whose underlying investments are fixed income securities.</t>
  </si>
  <si>
    <t>IRR excludes decreases of $247 million that were recorded in consideration of intervening events during the three months ended March 31, 2020.  Where information was available to enable updated estimates, we recognized current period declines in the value of limited partnership interests.  This included updating publicly traded investments held within limited partnerships to their March 31, 2020 values, which reduced income $52 million.  Additionally, $195 million of valuation increases reported in the fourth quarter 2019 partnership financial statements were excluded from income considering the equity market decline in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</si>
</sst>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_(* #,##0.0_);_(* \(#,##0.0\);_(* &quot;-&quot;??_);_(@_)"/>
    <numFmt numFmtId="166" formatCode="_(* #,##0_);_(* \(#,##0\);_(* &quot;-&quot;??_);_(@_)"/>
    <numFmt numFmtId="167" formatCode="_(&quot;$&quot;* #,##0_);_(&quot;$&quot;* \(#,##0\);_(&quot;$&quot;* &quot;-&quot;??_);_(@_)"/>
    <numFmt numFmtId="168" formatCode="_(* #,##0.0_);_(* \(#,##0.0\);_(* &quot;-&quot;?_);_(@_)"/>
    <numFmt numFmtId="169" formatCode="_(* #,##0.0_);_(* \(#,##0.0\);_(* &quot;-&quot;_);_(@_)"/>
    <numFmt numFmtId="170" formatCode="_(&quot;$&quot;* #,##0_);_(&quot;$&quot;* \(#,##0\);_(&quot;$&quot;* &quot;-&quot;?_);_(@_)"/>
    <numFmt numFmtId="171" formatCode="_(&quot;$&quot;* #,##0.0_);_(&quot;$&quot;* \(#,##0.0\);_(&quot;$&quot;* &quot;-&quot;?_);_(@_)"/>
    <numFmt numFmtId="172" formatCode="0.0%"/>
    <numFmt numFmtId="173" formatCode="* #,##0.0;* \(#,##0.0\);* #,##0.0;_(@_)"/>
    <numFmt numFmtId="174" formatCode="0.0"/>
    <numFmt numFmtId="175" formatCode="* #,##0.0;* \(#,##0.0\);* \-;_(@_)"/>
    <numFmt numFmtId="176" formatCode="* #,##0;* \(#,##0\);* #,##0;_(@_)"/>
    <numFmt numFmtId="177" formatCode="_(* #,##0_);_(* \(#,##0\);_(* &quot;-&quot;?_);_(@_)"/>
    <numFmt numFmtId="178" formatCode="#0;&quot;-&quot;#0;#0;_(@_)"/>
    <numFmt numFmtId="179" formatCode="_(* #,##0.00_);_(* \(#,##0.00\);_(* &quot;-&quot;_);_(@_)"/>
    <numFmt numFmtId="180" formatCode="&quot;$&quot;* #,##0.00_);&quot;$&quot;* \(#,##0.00\);&quot;$&quot;* \-_);_(@_)"/>
    <numFmt numFmtId="181" formatCode="&quot;$&quot;* #,##0.00_);&quot;$&quot;* \(#,##0.00\);&quot;$&quot;* #,##0.00_);_(@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sz val="8"/>
      <name val="Arial"/>
      <family val="2"/>
    </font>
    <font>
      <vertAlign val="superscript"/>
      <sz val="9"/>
      <name val="Arial"/>
      <family val="2"/>
    </font>
    <font>
      <b/>
      <sz val="12"/>
      <color rgb="FF1666AF"/>
      <name val="Arial"/>
      <family val="2"/>
    </font>
    <font>
      <b/>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sz val="12"/>
      <name val="Arial"/>
      <family val="2"/>
    </font>
    <font>
      <sz val="9"/>
      <color theme="1"/>
      <name val="Arial"/>
      <family val="2"/>
    </font>
    <font>
      <b/>
      <vertAlign val="superscript"/>
      <sz val="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Light"/>
      <family val="2"/>
    </font>
    <font>
      <b/>
      <sz val="12"/>
      <name val="Arial"/>
      <family val="2"/>
    </font>
    <font>
      <vertAlign val="superscript"/>
      <sz val="10"/>
      <color rgb="FF000000"/>
      <name val="Arial"/>
      <family val="2"/>
    </font>
    <font>
      <vertAlign val="superscript"/>
      <sz val="10"/>
      <name val="Arial"/>
      <family val="2"/>
    </font>
    <font>
      <b/>
      <sz val="12"/>
      <color rgb="FF0070C0"/>
      <name val="Arial"/>
      <family val="2"/>
    </font>
    <font>
      <b/>
      <vertAlign val="superscript"/>
      <sz val="12"/>
      <color rgb="FF0070C0"/>
      <name val="Arial"/>
      <family val="2"/>
    </font>
    <font>
      <b/>
      <vertAlign val="superscript"/>
      <sz val="10"/>
      <color rgb="FF0070C0"/>
      <name val="Arial"/>
      <family val="2"/>
    </font>
    <font>
      <b/>
      <vertAlign val="superscript"/>
      <sz val="12"/>
      <color rgb="FF026DCE"/>
      <name val="Arial"/>
      <family val="2"/>
    </font>
    <font>
      <sz val="10"/>
      <color theme="1"/>
      <name val="Arial"/>
      <family val="2"/>
    </font>
    <font>
      <b/>
      <sz val="24"/>
      <color indexed="10"/>
      <name val="Arial"/>
      <family val="2"/>
    </font>
    <font>
      <b/>
      <sz val="26"/>
      <color indexed="10"/>
      <name val="Arial"/>
      <family val="2"/>
    </font>
    <font>
      <b/>
      <sz val="14"/>
      <color theme="1"/>
      <name val="Arial"/>
      <family val="2"/>
    </font>
    <font>
      <b/>
      <sz val="24"/>
      <color rgb="FF1666AF"/>
      <name val="Arial"/>
      <family val="2"/>
    </font>
    <font>
      <b/>
      <sz val="24"/>
      <name val="Arial"/>
      <family val="2"/>
    </font>
    <font>
      <sz val="10"/>
      <color rgb="FFFF0000"/>
      <name val="Arial"/>
      <family val="2"/>
    </font>
    <font>
      <b/>
      <sz val="10"/>
      <color rgb="FFFF0000"/>
      <name val="Arial"/>
      <family val="2"/>
    </font>
    <font>
      <u/>
      <sz val="8.25"/>
      <color theme="10"/>
      <name val="Calibri"/>
      <family val="2"/>
    </font>
    <font>
      <i/>
      <sz val="10"/>
      <name val="Arial"/>
      <family val="2"/>
    </font>
    <font>
      <i/>
      <sz val="10"/>
      <color rgb="FF1666AF"/>
      <name val="Arial"/>
      <family val="2"/>
    </font>
    <font>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38">
    <border>
      <left/>
      <right/>
      <top/>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
      <left/>
      <right/>
      <top style="thin">
        <color rgb="FF000000"/>
      </top>
      <bottom style="double">
        <color rgb="FF000000"/>
      </bottom>
      <diagonal/>
    </border>
    <border>
      <left/>
      <right/>
      <top style="double">
        <color rgb="FF000000"/>
      </top>
      <bottom style="thin">
        <color indexed="64"/>
      </bottom>
      <diagonal/>
    </border>
    <border>
      <left/>
      <right/>
      <top style="thin">
        <color rgb="FF000000"/>
      </top>
      <bottom style="thin">
        <color rgb="FF000000"/>
      </bottom>
      <diagonal/>
    </border>
    <border>
      <left/>
      <right/>
      <top style="thin">
        <color indexed="64"/>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1666AF"/>
      </top>
      <bottom style="thin">
        <color rgb="FF1666AF"/>
      </bottom>
      <diagonal/>
    </border>
    <border>
      <left/>
      <right/>
      <top style="double">
        <color rgb="FF000000"/>
      </top>
      <bottom style="double">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right style="thin">
        <color indexed="64"/>
      </right>
      <top/>
      <bottom style="thin">
        <color rgb="FF000000"/>
      </bottom>
      <diagonal/>
    </border>
  </borders>
  <cellStyleXfs count="86">
    <xf numFmtId="0" fontId="0" fillId="0" borderId="0"/>
    <xf numFmtId="43" fontId="15" fillId="0" borderId="0" applyFont="0" applyFill="0" applyBorder="0" applyAlignment="0" applyProtection="0"/>
    <xf numFmtId="44" fontId="15" fillId="0" borderId="0" applyFont="0" applyFill="0" applyBorder="0" applyAlignment="0" applyProtection="0"/>
    <xf numFmtId="0" fontId="12" fillId="0" borderId="0"/>
    <xf numFmtId="43" fontId="26" fillId="0" borderId="0" applyFont="0" applyFill="0" applyBorder="0" applyAlignment="0" applyProtection="0"/>
    <xf numFmtId="9" fontId="15" fillId="0" borderId="0" applyFont="0" applyFill="0" applyBorder="0" applyAlignment="0" applyProtection="0"/>
    <xf numFmtId="0" fontId="15" fillId="0" borderId="0"/>
    <xf numFmtId="0" fontId="11" fillId="0" borderId="0"/>
    <xf numFmtId="9" fontId="26" fillId="0" borderId="0" applyFont="0" applyFill="0" applyBorder="0" applyAlignment="0" applyProtection="0"/>
    <xf numFmtId="43" fontId="26" fillId="0" borderId="0" applyFont="0" applyFill="0" applyBorder="0" applyAlignment="0" applyProtection="0"/>
    <xf numFmtId="0" fontId="15" fillId="0" borderId="0"/>
    <xf numFmtId="0" fontId="10" fillId="0" borderId="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4" fillId="2" borderId="0" applyNumberFormat="0" applyBorder="0" applyAlignment="0" applyProtection="0"/>
    <xf numFmtId="0" fontId="35" fillId="3" borderId="0" applyNumberFormat="0" applyBorder="0" applyAlignment="0" applyProtection="0"/>
    <xf numFmtId="0" fontId="36" fillId="4" borderId="0" applyNumberFormat="0" applyBorder="0" applyAlignment="0" applyProtection="0"/>
    <xf numFmtId="0" fontId="37" fillId="5" borderId="19" applyNumberFormat="0" applyAlignment="0" applyProtection="0"/>
    <xf numFmtId="0" fontId="38" fillId="6" borderId="20" applyNumberFormat="0" applyAlignment="0" applyProtection="0"/>
    <xf numFmtId="0" fontId="39" fillId="6" borderId="19" applyNumberFormat="0" applyAlignment="0" applyProtection="0"/>
    <xf numFmtId="0" fontId="40" fillId="0" borderId="21" applyNumberFormat="0" applyFill="0" applyAlignment="0" applyProtection="0"/>
    <xf numFmtId="0" fontId="41" fillId="7" borderId="22"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4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4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4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4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4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8" borderId="23" applyNumberFormat="0" applyFont="0" applyAlignment="0" applyProtection="0"/>
    <xf numFmtId="0" fontId="8" fillId="0" borderId="0"/>
    <xf numFmtId="0" fontId="8" fillId="8" borderId="23"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7" fillId="0" borderId="0"/>
    <xf numFmtId="0" fontId="6" fillId="0" borderId="0"/>
    <xf numFmtId="0" fontId="5" fillId="0" borderId="0"/>
    <xf numFmtId="0" fontId="4" fillId="0" borderId="0"/>
    <xf numFmtId="9" fontId="4" fillId="0" borderId="0" applyFont="0" applyFill="0" applyBorder="0" applyAlignment="0" applyProtection="0"/>
    <xf numFmtId="0" fontId="15" fillId="0" borderId="0"/>
    <xf numFmtId="0" fontId="3" fillId="0" borderId="0"/>
    <xf numFmtId="0" fontId="2" fillId="0" borderId="0"/>
    <xf numFmtId="0" fontId="15" fillId="0" borderId="0"/>
    <xf numFmtId="0" fontId="2" fillId="0" borderId="0"/>
    <xf numFmtId="0" fontId="1" fillId="0" borderId="0"/>
    <xf numFmtId="0" fontId="62" fillId="0" borderId="0" applyNumberFormat="0" applyFill="0" applyBorder="0" applyAlignment="0" applyProtection="0">
      <alignment vertical="top"/>
      <protection locked="0"/>
    </xf>
  </cellStyleXfs>
  <cellXfs count="1553">
    <xf numFmtId="0" fontId="0" fillId="0" borderId="0" xfId="0" applyAlignment="1">
      <alignment wrapText="1"/>
    </xf>
    <xf numFmtId="49" fontId="14" fillId="0" borderId="0" xfId="9" applyNumberFormat="1" applyFont="1" applyFill="1" applyBorder="1" applyProtection="1"/>
    <xf numFmtId="166" fontId="14" fillId="0" borderId="0" xfId="9" applyNumberFormat="1" applyFont="1" applyFill="1" applyBorder="1" applyAlignment="1" applyProtection="1">
      <alignment horizontal="right"/>
    </xf>
    <xf numFmtId="168" fontId="14" fillId="0" borderId="0" xfId="10" applyNumberFormat="1" applyFont="1" applyFill="1" applyBorder="1" applyAlignment="1" applyProtection="1">
      <alignment horizontal="right"/>
    </xf>
    <xf numFmtId="164" fontId="14" fillId="0" borderId="2" xfId="10" applyNumberFormat="1" applyFont="1" applyBorder="1" applyAlignment="1" applyProtection="1">
      <alignment horizontal="center" wrapText="1"/>
    </xf>
    <xf numFmtId="0" fontId="15" fillId="0" borderId="0" xfId="10" applyAlignment="1" applyProtection="1">
      <alignment wrapText="1"/>
    </xf>
    <xf numFmtId="0" fontId="15" fillId="0" borderId="14" xfId="10" applyBorder="1" applyAlignment="1" applyProtection="1">
      <alignment wrapText="1"/>
    </xf>
    <xf numFmtId="0" fontId="15" fillId="0" borderId="15" xfId="10" applyBorder="1" applyAlignment="1" applyProtection="1">
      <alignment wrapText="1"/>
    </xf>
    <xf numFmtId="0" fontId="14" fillId="0" borderId="0" xfId="10" applyFont="1" applyBorder="1" applyAlignment="1" applyProtection="1">
      <alignment horizontal="center" wrapText="1"/>
    </xf>
    <xf numFmtId="49" fontId="14" fillId="0" borderId="6" xfId="10" applyNumberFormat="1" applyFont="1" applyBorder="1" applyAlignment="1" applyProtection="1">
      <alignment horizontal="center" wrapText="1"/>
    </xf>
    <xf numFmtId="0" fontId="14" fillId="0" borderId="1" xfId="10" applyFont="1" applyBorder="1" applyAlignment="1" applyProtection="1">
      <alignment wrapText="1"/>
    </xf>
    <xf numFmtId="0" fontId="15" fillId="0" borderId="7" xfId="10" applyBorder="1" applyAlignment="1" applyProtection="1">
      <alignment wrapText="1"/>
    </xf>
    <xf numFmtId="0" fontId="15" fillId="0" borderId="5" xfId="10" applyBorder="1" applyAlignment="1" applyProtection="1">
      <alignment wrapText="1"/>
    </xf>
    <xf numFmtId="0" fontId="14" fillId="0" borderId="0" xfId="10" applyFont="1" applyBorder="1" applyAlignment="1" applyProtection="1">
      <alignment wrapText="1"/>
    </xf>
    <xf numFmtId="0" fontId="15" fillId="0" borderId="0" xfId="10" applyBorder="1" applyAlignment="1" applyProtection="1">
      <alignment wrapText="1"/>
    </xf>
    <xf numFmtId="42" fontId="14" fillId="0" borderId="0" xfId="10" applyNumberFormat="1" applyFont="1" applyBorder="1" applyAlignment="1" applyProtection="1"/>
    <xf numFmtId="42" fontId="14" fillId="0" borderId="0" xfId="10" applyNumberFormat="1" applyFont="1" applyAlignment="1" applyProtection="1"/>
    <xf numFmtId="42" fontId="15" fillId="0" borderId="0" xfId="10" applyNumberFormat="1" applyAlignment="1" applyProtection="1"/>
    <xf numFmtId="42" fontId="15" fillId="0" borderId="7" xfId="10" applyNumberFormat="1" applyBorder="1" applyAlignment="1" applyProtection="1"/>
    <xf numFmtId="42" fontId="15" fillId="0" borderId="5" xfId="10" applyNumberFormat="1" applyBorder="1" applyAlignment="1" applyProtection="1"/>
    <xf numFmtId="41" fontId="14" fillId="0" borderId="0" xfId="10" applyNumberFormat="1" applyFont="1" applyBorder="1" applyAlignment="1" applyProtection="1"/>
    <xf numFmtId="41" fontId="14" fillId="0" borderId="0" xfId="10" applyNumberFormat="1" applyFont="1" applyAlignment="1" applyProtection="1"/>
    <xf numFmtId="41" fontId="15" fillId="0" borderId="0" xfId="10" applyNumberFormat="1" applyAlignment="1" applyProtection="1"/>
    <xf numFmtId="41" fontId="15" fillId="0" borderId="7" xfId="10" applyNumberFormat="1" applyBorder="1" applyAlignment="1" applyProtection="1"/>
    <xf numFmtId="41" fontId="15" fillId="0" borderId="5" xfId="10" applyNumberFormat="1" applyBorder="1" applyAlignment="1" applyProtection="1"/>
    <xf numFmtId="41" fontId="14" fillId="0" borderId="2" xfId="10" applyNumberFormat="1" applyFont="1" applyBorder="1" applyAlignment="1" applyProtection="1"/>
    <xf numFmtId="42" fontId="14" fillId="0" borderId="11" xfId="10" applyNumberFormat="1" applyFont="1" applyBorder="1" applyAlignment="1" applyProtection="1"/>
    <xf numFmtId="42" fontId="14" fillId="0" borderId="8" xfId="10" applyNumberFormat="1" applyFont="1" applyBorder="1" applyAlignment="1" applyProtection="1"/>
    <xf numFmtId="0" fontId="14" fillId="0" borderId="0" xfId="10" applyFont="1" applyBorder="1" applyAlignment="1" applyProtection="1"/>
    <xf numFmtId="0" fontId="15" fillId="0" borderId="0" xfId="10" applyAlignment="1" applyProtection="1"/>
    <xf numFmtId="0" fontId="15" fillId="0" borderId="7" xfId="10" applyBorder="1" applyAlignment="1" applyProtection="1"/>
    <xf numFmtId="0" fontId="15" fillId="0" borderId="5" xfId="10" applyBorder="1" applyAlignment="1" applyProtection="1"/>
    <xf numFmtId="0" fontId="15" fillId="0" borderId="0" xfId="10" applyBorder="1" applyAlignment="1" applyProtection="1"/>
    <xf numFmtId="165" fontId="14" fillId="0" borderId="0" xfId="1" applyNumberFormat="1" applyFont="1" applyAlignment="1" applyProtection="1"/>
    <xf numFmtId="165" fontId="14" fillId="0" borderId="0" xfId="1" applyNumberFormat="1" applyFont="1" applyBorder="1" applyAlignment="1" applyProtection="1"/>
    <xf numFmtId="0" fontId="15" fillId="0" borderId="0" xfId="10" applyFill="1" applyBorder="1" applyAlignment="1" applyProtection="1"/>
    <xf numFmtId="0" fontId="14" fillId="0" borderId="0" xfId="10" applyFont="1" applyFill="1" applyBorder="1" applyAlignment="1" applyProtection="1"/>
    <xf numFmtId="42" fontId="14" fillId="0" borderId="0" xfId="10" applyNumberFormat="1" applyFont="1" applyFill="1" applyBorder="1" applyAlignment="1" applyProtection="1"/>
    <xf numFmtId="42" fontId="15" fillId="0" borderId="0" xfId="10" applyNumberFormat="1" applyFill="1" applyBorder="1" applyAlignment="1" applyProtection="1"/>
    <xf numFmtId="42" fontId="15" fillId="0" borderId="0" xfId="10" applyNumberFormat="1" applyFill="1" applyBorder="1" applyAlignment="1" applyProtection="1">
      <alignment wrapText="1"/>
    </xf>
    <xf numFmtId="49" fontId="15" fillId="0" borderId="0" xfId="10" applyNumberFormat="1" applyAlignment="1" applyProtection="1">
      <alignment horizontal="left" wrapText="1"/>
    </xf>
    <xf numFmtId="49" fontId="14" fillId="0" borderId="0" xfId="10" applyNumberFormat="1" applyFont="1" applyBorder="1" applyAlignment="1" applyProtection="1">
      <alignment horizontal="left" wrapText="1"/>
    </xf>
    <xf numFmtId="167" fontId="14" fillId="0" borderId="0" xfId="2" applyNumberFormat="1" applyFont="1" applyAlignment="1" applyProtection="1"/>
    <xf numFmtId="49" fontId="0" fillId="0" borderId="0" xfId="2" applyNumberFormat="1" applyFont="1" applyAlignment="1" applyProtection="1">
      <alignment horizontal="left"/>
    </xf>
    <xf numFmtId="167" fontId="14" fillId="0" borderId="0" xfId="2" applyNumberFormat="1" applyFont="1" applyAlignment="1" applyProtection="1">
      <alignment wrapText="1"/>
    </xf>
    <xf numFmtId="166" fontId="14" fillId="0" borderId="0" xfId="1" applyNumberFormat="1" applyFont="1" applyAlignment="1" applyProtection="1"/>
    <xf numFmtId="49" fontId="0" fillId="0" borderId="0" xfId="1" applyNumberFormat="1" applyFont="1" applyAlignment="1" applyProtection="1">
      <alignment horizontal="left"/>
    </xf>
    <xf numFmtId="166" fontId="14" fillId="0" borderId="2" xfId="1" applyNumberFormat="1" applyFont="1" applyBorder="1" applyAlignment="1" applyProtection="1"/>
    <xf numFmtId="166" fontId="14" fillId="0" borderId="1" xfId="1" applyNumberFormat="1" applyFont="1" applyBorder="1" applyAlignment="1" applyProtection="1"/>
    <xf numFmtId="167" fontId="14" fillId="0" borderId="11" xfId="2" applyNumberFormat="1" applyFont="1" applyBorder="1" applyAlignment="1" applyProtection="1"/>
    <xf numFmtId="49" fontId="15" fillId="0" borderId="0" xfId="10" applyNumberFormat="1" applyAlignment="1" applyProtection="1">
      <alignment horizontal="left"/>
    </xf>
    <xf numFmtId="0" fontId="14" fillId="0" borderId="4" xfId="10" applyFont="1" applyBorder="1" applyAlignment="1" applyProtection="1"/>
    <xf numFmtId="49" fontId="14" fillId="0" borderId="5" xfId="4" applyNumberFormat="1" applyFont="1" applyFill="1" applyBorder="1" applyAlignment="1" applyProtection="1">
      <alignment horizontal="left"/>
    </xf>
    <xf numFmtId="49" fontId="14" fillId="0" borderId="0" xfId="4" applyNumberFormat="1" applyFont="1" applyFill="1" applyBorder="1" applyAlignment="1" applyProtection="1">
      <alignment horizontal="left"/>
    </xf>
    <xf numFmtId="49" fontId="14" fillId="0" borderId="0" xfId="4" applyNumberFormat="1" applyFont="1" applyFill="1" applyAlignment="1" applyProtection="1">
      <alignment horizontal="left"/>
    </xf>
    <xf numFmtId="49" fontId="14" fillId="0" borderId="7" xfId="4" applyNumberFormat="1" applyFont="1" applyFill="1" applyBorder="1" applyAlignment="1" applyProtection="1">
      <alignment horizontal="left"/>
    </xf>
    <xf numFmtId="169" fontId="14" fillId="0" borderId="0" xfId="10" applyNumberFormat="1" applyFont="1" applyFill="1" applyBorder="1" applyAlignment="1" applyProtection="1">
      <alignment horizontal="right"/>
    </xf>
    <xf numFmtId="168" fontId="14" fillId="0" borderId="0" xfId="4" applyNumberFormat="1" applyFont="1" applyFill="1" applyBorder="1" applyAlignment="1" applyProtection="1">
      <alignment horizontal="right"/>
    </xf>
    <xf numFmtId="168" fontId="14" fillId="0" borderId="6" xfId="4" applyNumberFormat="1" applyFont="1" applyFill="1" applyBorder="1" applyAlignment="1" applyProtection="1">
      <alignment horizontal="right"/>
    </xf>
    <xf numFmtId="168" fontId="14" fillId="0" borderId="8" xfId="4" applyNumberFormat="1" applyFont="1" applyFill="1" applyBorder="1" applyProtection="1"/>
    <xf numFmtId="171" fontId="14" fillId="0" borderId="3" xfId="2" applyNumberFormat="1" applyFont="1" applyBorder="1" applyAlignment="1" applyProtection="1"/>
    <xf numFmtId="171" fontId="0" fillId="0" borderId="0" xfId="2" applyNumberFormat="1" applyFont="1" applyAlignment="1" applyProtection="1">
      <alignment horizontal="left"/>
    </xf>
    <xf numFmtId="49" fontId="14" fillId="0" borderId="0" xfId="9" applyNumberFormat="1" applyFont="1" applyFill="1" applyBorder="1" applyAlignment="1" applyProtection="1"/>
    <xf numFmtId="166" fontId="14" fillId="0" borderId="0" xfId="4" applyNumberFormat="1" applyFont="1" applyFill="1" applyBorder="1" applyAlignment="1" applyProtection="1"/>
    <xf numFmtId="49" fontId="14" fillId="0" borderId="0" xfId="4" applyNumberFormat="1" applyFont="1" applyFill="1" applyBorder="1" applyProtection="1"/>
    <xf numFmtId="165" fontId="14" fillId="0" borderId="0" xfId="4" applyNumberFormat="1" applyFont="1" applyFill="1" applyBorder="1" applyProtection="1"/>
    <xf numFmtId="166" fontId="14" fillId="0" borderId="0" xfId="4" applyNumberFormat="1" applyFont="1" applyFill="1" applyBorder="1" applyProtection="1"/>
    <xf numFmtId="168" fontId="14" fillId="0" borderId="0" xfId="9" applyNumberFormat="1" applyFont="1" applyFill="1" applyBorder="1" applyAlignment="1" applyProtection="1"/>
    <xf numFmtId="166" fontId="14" fillId="0" borderId="7" xfId="9" applyNumberFormat="1" applyFont="1" applyFill="1" applyBorder="1" applyAlignment="1" applyProtection="1">
      <alignment horizontal="right"/>
    </xf>
    <xf numFmtId="169" fontId="14" fillId="0" borderId="0" xfId="9" applyNumberFormat="1" applyFont="1" applyFill="1" applyBorder="1" applyAlignment="1" applyProtection="1"/>
    <xf numFmtId="49" fontId="14" fillId="0" borderId="5" xfId="9" applyNumberFormat="1" applyFont="1" applyFill="1" applyBorder="1" applyAlignment="1" applyProtection="1"/>
    <xf numFmtId="166" fontId="14" fillId="0" borderId="0" xfId="9" applyNumberFormat="1" applyFont="1" applyFill="1" applyBorder="1" applyProtection="1"/>
    <xf numFmtId="166" fontId="14" fillId="0" borderId="6" xfId="9" applyNumberFormat="1" applyFont="1" applyFill="1" applyBorder="1" applyProtection="1"/>
    <xf numFmtId="49" fontId="14" fillId="0" borderId="9" xfId="9" applyNumberFormat="1" applyFont="1" applyFill="1" applyBorder="1" applyProtection="1"/>
    <xf numFmtId="167" fontId="14" fillId="0" borderId="0" xfId="2" applyNumberFormat="1" applyFont="1" applyBorder="1" applyAlignment="1" applyProtection="1"/>
    <xf numFmtId="166" fontId="14" fillId="0" borderId="0" xfId="1" applyNumberFormat="1" applyFont="1" applyBorder="1" applyAlignment="1" applyProtection="1"/>
    <xf numFmtId="49" fontId="15" fillId="0" borderId="5" xfId="10" applyNumberFormat="1" applyBorder="1" applyAlignment="1" applyProtection="1">
      <alignment horizontal="left"/>
    </xf>
    <xf numFmtId="49" fontId="0" fillId="0" borderId="5" xfId="2" applyNumberFormat="1" applyFont="1" applyBorder="1" applyAlignment="1" applyProtection="1">
      <alignment horizontal="left"/>
    </xf>
    <xf numFmtId="49" fontId="0" fillId="0" borderId="5" xfId="1" applyNumberFormat="1" applyFont="1" applyBorder="1" applyAlignment="1" applyProtection="1">
      <alignment horizontal="left"/>
    </xf>
    <xf numFmtId="167" fontId="0" fillId="0" borderId="7" xfId="2" applyNumberFormat="1" applyFont="1" applyBorder="1" applyAlignment="1" applyProtection="1"/>
    <xf numFmtId="166" fontId="0" fillId="0" borderId="7" xfId="1" applyNumberFormat="1" applyFont="1" applyBorder="1" applyAlignment="1" applyProtection="1"/>
    <xf numFmtId="166" fontId="0" fillId="0" borderId="0" xfId="1" applyNumberFormat="1" applyFont="1" applyAlignment="1" applyProtection="1"/>
    <xf numFmtId="166" fontId="0" fillId="0" borderId="0" xfId="1" applyNumberFormat="1" applyFont="1" applyBorder="1" applyAlignment="1" applyProtection="1"/>
    <xf numFmtId="41" fontId="14" fillId="0" borderId="0" xfId="1" applyNumberFormat="1" applyFont="1" applyAlignment="1" applyProtection="1"/>
    <xf numFmtId="41" fontId="14" fillId="0" borderId="2" xfId="1" applyNumberFormat="1" applyFont="1" applyBorder="1" applyAlignment="1" applyProtection="1"/>
    <xf numFmtId="166" fontId="14" fillId="0" borderId="0" xfId="1" applyNumberFormat="1" applyFont="1" applyFill="1" applyAlignment="1" applyProtection="1"/>
    <xf numFmtId="166" fontId="0" fillId="0" borderId="7" xfId="1" applyNumberFormat="1" applyFont="1" applyFill="1" applyBorder="1" applyAlignment="1" applyProtection="1"/>
    <xf numFmtId="166" fontId="14" fillId="0" borderId="0" xfId="1" applyNumberFormat="1" applyFont="1" applyFill="1" applyBorder="1" applyAlignment="1" applyProtection="1"/>
    <xf numFmtId="41" fontId="14" fillId="0" borderId="0" xfId="1" applyNumberFormat="1" applyFont="1" applyFill="1" applyAlignment="1" applyProtection="1"/>
    <xf numFmtId="166" fontId="14" fillId="0" borderId="2" xfId="1" applyNumberFormat="1" applyFont="1" applyFill="1" applyBorder="1" applyAlignment="1" applyProtection="1"/>
    <xf numFmtId="166" fontId="14" fillId="0" borderId="1" xfId="1" applyNumberFormat="1" applyFont="1" applyFill="1" applyBorder="1" applyAlignment="1" applyProtection="1"/>
    <xf numFmtId="166" fontId="0" fillId="0" borderId="0" xfId="1" applyNumberFormat="1" applyFont="1" applyFill="1" applyAlignment="1" applyProtection="1"/>
    <xf numFmtId="166" fontId="0" fillId="0" borderId="0" xfId="1" applyNumberFormat="1" applyFont="1" applyFill="1" applyBorder="1" applyAlignment="1" applyProtection="1"/>
    <xf numFmtId="167" fontId="14" fillId="0" borderId="0" xfId="2" applyNumberFormat="1" applyFont="1" applyFill="1" applyBorder="1" applyAlignment="1" applyProtection="1"/>
    <xf numFmtId="167" fontId="0" fillId="0" borderId="7" xfId="2" applyNumberFormat="1" applyFont="1" applyFill="1" applyBorder="1" applyAlignment="1" applyProtection="1"/>
    <xf numFmtId="41" fontId="14" fillId="0" borderId="0" xfId="1" applyNumberFormat="1" applyFont="1" applyBorder="1" applyAlignment="1" applyProtection="1"/>
    <xf numFmtId="42" fontId="14" fillId="0" borderId="11" xfId="2" applyNumberFormat="1" applyFont="1" applyBorder="1" applyAlignment="1" applyProtection="1"/>
    <xf numFmtId="42" fontId="14" fillId="0" borderId="0" xfId="2" applyNumberFormat="1" applyFont="1" applyBorder="1" applyAlignment="1" applyProtection="1"/>
    <xf numFmtId="41" fontId="14" fillId="0" borderId="1" xfId="1" applyNumberFormat="1" applyFont="1" applyBorder="1" applyAlignment="1" applyProtection="1"/>
    <xf numFmtId="49" fontId="14" fillId="0" borderId="0" xfId="2" applyNumberFormat="1" applyFont="1" applyBorder="1" applyAlignment="1" applyProtection="1">
      <alignment horizontal="left"/>
    </xf>
    <xf numFmtId="49" fontId="14" fillId="0" borderId="0" xfId="1" applyNumberFormat="1" applyFont="1" applyBorder="1" applyAlignment="1" applyProtection="1">
      <alignment horizontal="left"/>
    </xf>
    <xf numFmtId="49" fontId="14" fillId="0" borderId="0" xfId="10" applyNumberFormat="1" applyFont="1" applyBorder="1" applyAlignment="1" applyProtection="1">
      <alignment horizontal="left"/>
    </xf>
    <xf numFmtId="171" fontId="14" fillId="0" borderId="0" xfId="2" applyNumberFormat="1" applyFont="1" applyBorder="1" applyAlignment="1" applyProtection="1">
      <alignment horizontal="left"/>
    </xf>
    <xf numFmtId="49" fontId="15" fillId="0" borderId="0" xfId="10" applyNumberFormat="1" applyBorder="1" applyAlignment="1" applyProtection="1">
      <alignment horizontal="left" wrapText="1"/>
    </xf>
    <xf numFmtId="49" fontId="15" fillId="0" borderId="14" xfId="10" applyNumberFormat="1" applyBorder="1" applyAlignment="1" applyProtection="1">
      <alignment horizontal="left" wrapText="1"/>
    </xf>
    <xf numFmtId="49" fontId="15" fillId="0" borderId="15" xfId="10" applyNumberFormat="1" applyBorder="1" applyAlignment="1" applyProtection="1">
      <alignment horizontal="left" wrapText="1"/>
    </xf>
    <xf numFmtId="49" fontId="0" fillId="0" borderId="7" xfId="2" applyNumberFormat="1" applyFont="1" applyBorder="1" applyAlignment="1" applyProtection="1">
      <alignment horizontal="left"/>
    </xf>
    <xf numFmtId="49" fontId="0" fillId="0" borderId="7" xfId="1" applyNumberFormat="1" applyFont="1" applyBorder="1" applyAlignment="1" applyProtection="1">
      <alignment horizontal="left"/>
    </xf>
    <xf numFmtId="49" fontId="15" fillId="0" borderId="7" xfId="10" applyNumberFormat="1" applyBorder="1" applyAlignment="1" applyProtection="1">
      <alignment horizontal="left"/>
    </xf>
    <xf numFmtId="171" fontId="0" fillId="0" borderId="7" xfId="2" applyNumberFormat="1" applyFont="1" applyBorder="1" applyAlignment="1" applyProtection="1">
      <alignment horizontal="left"/>
    </xf>
    <xf numFmtId="171" fontId="0" fillId="0" borderId="5" xfId="2" applyNumberFormat="1" applyFont="1" applyBorder="1" applyAlignment="1" applyProtection="1">
      <alignment horizontal="left"/>
    </xf>
    <xf numFmtId="167" fontId="0" fillId="0" borderId="0" xfId="2" applyNumberFormat="1" applyFont="1" applyAlignment="1" applyProtection="1">
      <alignment wrapText="1"/>
    </xf>
    <xf numFmtId="167" fontId="0" fillId="0" borderId="0" xfId="2" applyNumberFormat="1" applyFont="1" applyBorder="1" applyAlignment="1" applyProtection="1"/>
    <xf numFmtId="167" fontId="14" fillId="0" borderId="3" xfId="2" applyNumberFormat="1" applyFont="1" applyBorder="1" applyAlignment="1" applyProtection="1"/>
    <xf numFmtId="41" fontId="14" fillId="0" borderId="0" xfId="1" applyNumberFormat="1" applyFont="1" applyFill="1" applyBorder="1" applyAlignment="1" applyProtection="1"/>
    <xf numFmtId="41" fontId="14" fillId="0" borderId="2" xfId="1" applyNumberFormat="1" applyFont="1" applyFill="1" applyBorder="1" applyAlignment="1" applyProtection="1"/>
    <xf numFmtId="41" fontId="14" fillId="0" borderId="6" xfId="1" applyNumberFormat="1" applyFont="1" applyFill="1" applyBorder="1" applyAlignment="1" applyProtection="1"/>
    <xf numFmtId="169" fontId="14" fillId="0" borderId="0" xfId="4" applyNumberFormat="1" applyFont="1" applyFill="1" applyBorder="1" applyAlignment="1" applyProtection="1"/>
    <xf numFmtId="0" fontId="15" fillId="0" borderId="6" xfId="10" applyBorder="1" applyAlignment="1" applyProtection="1">
      <alignment wrapText="1"/>
    </xf>
    <xf numFmtId="41" fontId="15" fillId="0" borderId="0" xfId="10" applyNumberFormat="1" applyBorder="1" applyAlignment="1" applyProtection="1"/>
    <xf numFmtId="42" fontId="15" fillId="0" borderId="0" xfId="10" applyNumberFormat="1" applyBorder="1" applyAlignment="1" applyProtection="1"/>
    <xf numFmtId="169" fontId="14" fillId="0" borderId="0" xfId="1" applyNumberFormat="1" applyFont="1" applyFill="1" applyBorder="1" applyAlignment="1" applyProtection="1"/>
    <xf numFmtId="169" fontId="14" fillId="0" borderId="0" xfId="1" applyNumberFormat="1" applyFont="1" applyBorder="1" applyAlignment="1" applyProtection="1"/>
    <xf numFmtId="169" fontId="14" fillId="0" borderId="0" xfId="1" applyNumberFormat="1" applyFont="1" applyAlignment="1" applyProtection="1"/>
    <xf numFmtId="0" fontId="14" fillId="0" borderId="0" xfId="2" applyNumberFormat="1" applyFont="1" applyAlignment="1" applyProtection="1">
      <alignment horizontal="left" wrapText="1"/>
    </xf>
    <xf numFmtId="167" fontId="14" fillId="0" borderId="10" xfId="2" applyNumberFormat="1" applyFont="1" applyBorder="1" applyAlignment="1" applyProtection="1">
      <alignment wrapText="1"/>
    </xf>
    <xf numFmtId="42" fontId="14" fillId="0" borderId="6" xfId="2" applyNumberFormat="1" applyFont="1" applyBorder="1" applyAlignment="1" applyProtection="1">
      <alignment wrapText="1"/>
    </xf>
    <xf numFmtId="41" fontId="0" fillId="0" borderId="9" xfId="2" applyNumberFormat="1" applyFont="1" applyBorder="1" applyAlignment="1" applyProtection="1">
      <alignment wrapText="1"/>
    </xf>
    <xf numFmtId="41" fontId="14" fillId="0" borderId="0" xfId="2" applyNumberFormat="1" applyFont="1" applyBorder="1" applyAlignment="1" applyProtection="1">
      <alignment wrapText="1"/>
    </xf>
    <xf numFmtId="42" fontId="14" fillId="0" borderId="0" xfId="2" applyNumberFormat="1" applyFont="1" applyBorder="1" applyAlignment="1" applyProtection="1">
      <alignment wrapText="1"/>
    </xf>
    <xf numFmtId="41" fontId="0" fillId="0" borderId="0" xfId="2" applyNumberFormat="1" applyFont="1" applyBorder="1" applyAlignment="1" applyProtection="1">
      <alignment wrapText="1"/>
    </xf>
    <xf numFmtId="167" fontId="14" fillId="0" borderId="0" xfId="2" applyNumberFormat="1" applyFont="1" applyBorder="1" applyAlignment="1" applyProtection="1">
      <alignment wrapText="1"/>
    </xf>
    <xf numFmtId="0" fontId="14" fillId="0" borderId="0" xfId="10" applyFont="1" applyBorder="1" applyAlignment="1" applyProtection="1">
      <alignment vertical="center" wrapText="1"/>
    </xf>
    <xf numFmtId="0" fontId="14" fillId="0" borderId="25" xfId="10" applyFont="1" applyBorder="1" applyAlignment="1" applyProtection="1">
      <alignment horizontal="center" wrapText="1"/>
    </xf>
    <xf numFmtId="0" fontId="15" fillId="0" borderId="12" xfId="10" applyBorder="1" applyAlignment="1" applyProtection="1">
      <alignment wrapText="1"/>
    </xf>
    <xf numFmtId="49" fontId="14" fillId="0" borderId="13" xfId="10" applyNumberFormat="1" applyFont="1" applyBorder="1" applyAlignment="1" applyProtection="1">
      <alignment horizontal="center" wrapText="1"/>
    </xf>
    <xf numFmtId="49" fontId="14" fillId="0" borderId="0" xfId="10" applyNumberFormat="1" applyFont="1" applyBorder="1" applyAlignment="1" applyProtection="1">
      <alignment horizontal="center" wrapText="1"/>
    </xf>
    <xf numFmtId="41" fontId="0" fillId="0" borderId="0" xfId="1" applyNumberFormat="1" applyFont="1" applyAlignment="1" applyProtection="1"/>
    <xf numFmtId="167" fontId="0" fillId="0" borderId="0" xfId="2" applyNumberFormat="1" applyFont="1" applyAlignment="1" applyProtection="1"/>
    <xf numFmtId="0" fontId="14" fillId="0" borderId="0" xfId="10" applyFont="1" applyFill="1" applyBorder="1" applyAlignment="1" applyProtection="1">
      <alignment wrapText="1"/>
    </xf>
    <xf numFmtId="43" fontId="14" fillId="0" borderId="0" xfId="1" applyNumberFormat="1" applyFont="1" applyAlignment="1" applyProtection="1">
      <alignment wrapText="1"/>
    </xf>
    <xf numFmtId="0" fontId="19" fillId="0" borderId="0" xfId="10" applyFont="1" applyAlignment="1" applyProtection="1">
      <alignment horizontal="left" vertical="top"/>
    </xf>
    <xf numFmtId="0" fontId="19" fillId="0" borderId="0" xfId="1" quotePrefix="1" applyNumberFormat="1" applyFont="1" applyAlignment="1" applyProtection="1">
      <alignment vertical="top" wrapText="1"/>
    </xf>
    <xf numFmtId="0" fontId="20" fillId="0" borderId="0" xfId="6" applyFont="1" applyFill="1" applyAlignment="1" applyProtection="1"/>
    <xf numFmtId="0" fontId="47" fillId="0" borderId="0" xfId="6" applyFont="1" applyFill="1" applyAlignment="1" applyProtection="1"/>
    <xf numFmtId="0" fontId="27" fillId="0" borderId="0" xfId="6" applyFont="1" applyFill="1" applyProtection="1"/>
    <xf numFmtId="0" fontId="15" fillId="0" borderId="0" xfId="6" applyFont="1" applyFill="1" applyAlignment="1" applyProtection="1">
      <alignment vertical="top" wrapText="1"/>
    </xf>
    <xf numFmtId="0" fontId="15" fillId="0" borderId="0" xfId="6" applyFont="1" applyFill="1" applyAlignment="1" applyProtection="1">
      <alignment horizontal="left"/>
    </xf>
    <xf numFmtId="0" fontId="15" fillId="0" borderId="0" xfId="6" applyFont="1" applyFill="1" applyProtection="1"/>
    <xf numFmtId="0" fontId="15" fillId="0" borderId="0" xfId="6" applyFont="1" applyFill="1" applyAlignment="1" applyProtection="1">
      <alignment horizontal="left" vertical="top" wrapText="1"/>
    </xf>
    <xf numFmtId="0" fontId="21" fillId="0" borderId="0" xfId="6" applyFont="1" applyFill="1" applyAlignment="1" applyProtection="1">
      <alignment horizontal="left" wrapText="1"/>
    </xf>
    <xf numFmtId="0" fontId="21" fillId="0" borderId="0" xfId="6" applyFont="1" applyFill="1" applyAlignment="1" applyProtection="1">
      <alignment horizontal="left"/>
    </xf>
    <xf numFmtId="0" fontId="21" fillId="0" borderId="0" xfId="76" applyFont="1" applyFill="1" applyProtection="1"/>
    <xf numFmtId="0" fontId="15" fillId="0" borderId="0" xfId="6" applyFont="1" applyFill="1" applyAlignment="1" applyProtection="1">
      <alignment horizontal="left" wrapText="1"/>
    </xf>
    <xf numFmtId="0" fontId="46" fillId="0" borderId="0" xfId="6" quotePrefix="1" applyFont="1" applyFill="1" applyAlignment="1" applyProtection="1">
      <alignment horizontal="left" vertical="top"/>
    </xf>
    <xf numFmtId="0" fontId="15" fillId="0" borderId="0" xfId="6" quotePrefix="1" applyFont="1" applyFill="1" applyAlignment="1" applyProtection="1">
      <alignment horizontal="left" wrapText="1"/>
    </xf>
    <xf numFmtId="49" fontId="15" fillId="0" borderId="0" xfId="10" applyNumberFormat="1" applyAlignment="1" applyProtection="1">
      <alignment wrapText="1"/>
    </xf>
    <xf numFmtId="49" fontId="14" fillId="0" borderId="0" xfId="10" applyNumberFormat="1" applyFont="1" applyBorder="1" applyAlignment="1" applyProtection="1">
      <alignment wrapText="1"/>
    </xf>
    <xf numFmtId="164" fontId="14" fillId="0" borderId="6" xfId="10" applyNumberFormat="1" applyFont="1" applyBorder="1" applyAlignment="1" applyProtection="1">
      <alignment horizontal="center" wrapText="1"/>
    </xf>
    <xf numFmtId="49" fontId="15" fillId="0" borderId="15" xfId="10" applyNumberFormat="1" applyBorder="1" applyAlignment="1" applyProtection="1">
      <alignment wrapText="1"/>
    </xf>
    <xf numFmtId="0" fontId="15" fillId="0" borderId="0" xfId="10" quotePrefix="1" applyFont="1" applyAlignment="1" applyProtection="1">
      <alignment wrapText="1"/>
    </xf>
    <xf numFmtId="49" fontId="15" fillId="0" borderId="5" xfId="10" applyNumberFormat="1" applyBorder="1" applyAlignment="1" applyProtection="1">
      <alignment wrapText="1"/>
    </xf>
    <xf numFmtId="0" fontId="13" fillId="0" borderId="7" xfId="10" applyFont="1" applyBorder="1" applyAlignment="1" applyProtection="1">
      <alignment horizontal="left" wrapText="1" indent="1"/>
    </xf>
    <xf numFmtId="0" fontId="14" fillId="0" borderId="0" xfId="10" applyFont="1" applyAlignment="1" applyProtection="1">
      <alignment horizontal="left" wrapText="1" indent="2"/>
    </xf>
    <xf numFmtId="0" fontId="14" fillId="0" borderId="7" xfId="10" applyFont="1" applyBorder="1" applyAlignment="1" applyProtection="1">
      <alignment horizontal="left" wrapText="1" indent="2"/>
    </xf>
    <xf numFmtId="42" fontId="14" fillId="0" borderId="0" xfId="2" applyNumberFormat="1" applyFont="1" applyAlignment="1" applyProtection="1"/>
    <xf numFmtId="49" fontId="0" fillId="0" borderId="0" xfId="2" applyNumberFormat="1" applyFont="1" applyAlignment="1" applyProtection="1"/>
    <xf numFmtId="49" fontId="0" fillId="0" borderId="5" xfId="2" applyNumberFormat="1" applyFont="1" applyBorder="1" applyAlignment="1" applyProtection="1"/>
    <xf numFmtId="49" fontId="0" fillId="0" borderId="0" xfId="1" applyNumberFormat="1" applyFont="1" applyAlignment="1" applyProtection="1"/>
    <xf numFmtId="49" fontId="0" fillId="0" borderId="5" xfId="1" applyNumberFormat="1" applyFont="1" applyBorder="1" applyAlignment="1" applyProtection="1"/>
    <xf numFmtId="0" fontId="14" fillId="0" borderId="7" xfId="10" applyFont="1" applyBorder="1" applyAlignment="1" applyProtection="1">
      <alignment horizontal="left" wrapText="1" indent="3"/>
    </xf>
    <xf numFmtId="49" fontId="15" fillId="0" borderId="0" xfId="10" applyNumberFormat="1" applyAlignment="1" applyProtection="1"/>
    <xf numFmtId="49" fontId="15" fillId="0" borderId="5" xfId="10" applyNumberFormat="1" applyBorder="1" applyAlignment="1" applyProtection="1"/>
    <xf numFmtId="42" fontId="14" fillId="0" borderId="3" xfId="2" applyNumberFormat="1" applyFont="1" applyBorder="1" applyAlignment="1" applyProtection="1"/>
    <xf numFmtId="0" fontId="13" fillId="0" borderId="0" xfId="10" applyFont="1" applyAlignment="1" applyProtection="1">
      <alignment wrapText="1"/>
    </xf>
    <xf numFmtId="0" fontId="13" fillId="0" borderId="7" xfId="10" applyFont="1" applyBorder="1" applyAlignment="1" applyProtection="1">
      <alignment wrapText="1"/>
    </xf>
    <xf numFmtId="0" fontId="15" fillId="0" borderId="10" xfId="10" applyBorder="1" applyAlignment="1" applyProtection="1">
      <alignment wrapText="1"/>
    </xf>
    <xf numFmtId="0" fontId="15" fillId="0" borderId="9" xfId="10" applyBorder="1" applyAlignment="1" applyProtection="1">
      <alignment wrapText="1"/>
    </xf>
    <xf numFmtId="166" fontId="14" fillId="0" borderId="10" xfId="9" applyNumberFormat="1" applyFont="1" applyFill="1" applyBorder="1" applyAlignment="1" applyProtection="1">
      <alignment horizontal="right"/>
    </xf>
    <xf numFmtId="0" fontId="14" fillId="0" borderId="6" xfId="10" applyFont="1" applyBorder="1" applyAlignment="1" applyProtection="1">
      <alignment horizontal="center" wrapText="1"/>
    </xf>
    <xf numFmtId="49" fontId="15" fillId="0" borderId="6" xfId="10" applyNumberFormat="1" applyBorder="1" applyAlignment="1" applyProtection="1">
      <alignment wrapText="1"/>
    </xf>
    <xf numFmtId="44" fontId="0" fillId="0" borderId="0" xfId="2" applyNumberFormat="1" applyFont="1" applyAlignment="1" applyProtection="1"/>
    <xf numFmtId="49" fontId="28" fillId="0" borderId="0" xfId="10" applyNumberFormat="1" applyFont="1" applyFill="1" applyAlignment="1" applyProtection="1"/>
    <xf numFmtId="49" fontId="28" fillId="0" borderId="0" xfId="10" applyNumberFormat="1" applyFont="1" applyFill="1" applyProtection="1"/>
    <xf numFmtId="42" fontId="0" fillId="0" borderId="0" xfId="2" applyNumberFormat="1" applyFont="1" applyAlignment="1" applyProtection="1"/>
    <xf numFmtId="167" fontId="14" fillId="0" borderId="8" xfId="2" applyNumberFormat="1" applyFont="1" applyBorder="1" applyAlignment="1" applyProtection="1"/>
    <xf numFmtId="169" fontId="14" fillId="0" borderId="0" xfId="9" applyNumberFormat="1" applyFont="1" applyFill="1" applyBorder="1" applyAlignment="1" applyProtection="1">
      <alignment horizontal="right"/>
    </xf>
    <xf numFmtId="166" fontId="19" fillId="0" borderId="0" xfId="1" quotePrefix="1" applyNumberFormat="1" applyFont="1" applyAlignment="1" applyProtection="1">
      <alignment vertical="top" wrapText="1"/>
    </xf>
    <xf numFmtId="169" fontId="14" fillId="0" borderId="0" xfId="1" applyNumberFormat="1" applyFont="1" applyFill="1" applyBorder="1" applyAlignment="1" applyProtection="1">
      <alignment horizontal="right"/>
    </xf>
    <xf numFmtId="15" fontId="15" fillId="0" borderId="0" xfId="10" applyNumberFormat="1" applyAlignment="1" applyProtection="1">
      <alignment wrapText="1"/>
    </xf>
    <xf numFmtId="15" fontId="15" fillId="0" borderId="0" xfId="10" quotePrefix="1" applyNumberFormat="1" applyFont="1" applyAlignment="1" applyProtection="1">
      <alignment wrapText="1"/>
    </xf>
    <xf numFmtId="0" fontId="13" fillId="0" borderId="0" xfId="10" applyFont="1" applyAlignment="1" applyProtection="1">
      <alignment horizontal="left" wrapText="1"/>
    </xf>
    <xf numFmtId="0" fontId="13" fillId="0" borderId="7" xfId="10" applyFont="1" applyBorder="1" applyAlignment="1" applyProtection="1">
      <alignment horizontal="left" wrapText="1"/>
    </xf>
    <xf numFmtId="49" fontId="15" fillId="0" borderId="7" xfId="10" applyNumberFormat="1" applyBorder="1" applyAlignment="1" applyProtection="1">
      <alignment horizontal="left" wrapText="1"/>
    </xf>
    <xf numFmtId="49" fontId="15" fillId="0" borderId="5" xfId="10" applyNumberFormat="1" applyBorder="1" applyAlignment="1" applyProtection="1">
      <alignment horizontal="left" wrapText="1"/>
    </xf>
    <xf numFmtId="0" fontId="14" fillId="0" borderId="0" xfId="10" applyFont="1" applyAlignment="1" applyProtection="1">
      <alignment horizontal="left" wrapText="1" indent="1"/>
    </xf>
    <xf numFmtId="0" fontId="14" fillId="0" borderId="7" xfId="10" applyFont="1" applyBorder="1" applyAlignment="1" applyProtection="1">
      <alignment horizontal="left" wrapText="1" indent="1"/>
    </xf>
    <xf numFmtId="49" fontId="15" fillId="0" borderId="0" xfId="10" applyNumberFormat="1" applyBorder="1" applyAlignment="1" applyProtection="1">
      <alignment horizontal="left"/>
    </xf>
    <xf numFmtId="0" fontId="14" fillId="0" borderId="0" xfId="10" applyFont="1" applyFill="1" applyAlignment="1" applyProtection="1">
      <alignment horizontal="left" wrapText="1" indent="1"/>
    </xf>
    <xf numFmtId="0" fontId="14" fillId="0" borderId="7" xfId="10" applyFont="1" applyFill="1" applyBorder="1" applyAlignment="1" applyProtection="1">
      <alignment horizontal="left" wrapText="1" indent="1"/>
    </xf>
    <xf numFmtId="0" fontId="24" fillId="0" borderId="0" xfId="10" applyFont="1" applyAlignment="1" applyProtection="1">
      <alignment horizontal="left" wrapText="1"/>
    </xf>
    <xf numFmtId="0" fontId="24" fillId="0" borderId="7" xfId="10" applyFont="1" applyBorder="1" applyAlignment="1" applyProtection="1">
      <alignment horizontal="left" wrapText="1"/>
    </xf>
    <xf numFmtId="0" fontId="13" fillId="0" borderId="0" xfId="10" applyFont="1" applyAlignment="1" applyProtection="1">
      <alignment horizontal="left"/>
    </xf>
    <xf numFmtId="0" fontId="13" fillId="0" borderId="7" xfId="10" applyFont="1" applyBorder="1" applyAlignment="1" applyProtection="1">
      <alignment horizontal="left"/>
    </xf>
    <xf numFmtId="49" fontId="0" fillId="0" borderId="0" xfId="2" applyNumberFormat="1" applyFont="1" applyBorder="1" applyAlignment="1" applyProtection="1">
      <alignment horizontal="left"/>
    </xf>
    <xf numFmtId="49" fontId="0" fillId="0" borderId="0" xfId="1" applyNumberFormat="1" applyFont="1" applyBorder="1" applyAlignment="1" applyProtection="1">
      <alignment horizontal="left"/>
    </xf>
    <xf numFmtId="169" fontId="14" fillId="0" borderId="8" xfId="1" applyNumberFormat="1" applyFont="1" applyFill="1" applyBorder="1" applyAlignment="1" applyProtection="1"/>
    <xf numFmtId="171" fontId="0" fillId="0" borderId="0" xfId="2" applyNumberFormat="1" applyFont="1" applyBorder="1" applyAlignment="1" applyProtection="1">
      <alignment horizontal="left"/>
    </xf>
    <xf numFmtId="49" fontId="15" fillId="0" borderId="10" xfId="10" applyNumberFormat="1" applyBorder="1" applyAlignment="1" applyProtection="1">
      <alignment horizontal="left" wrapText="1"/>
    </xf>
    <xf numFmtId="49" fontId="15" fillId="0" borderId="9" xfId="10" applyNumberFormat="1" applyBorder="1" applyAlignment="1" applyProtection="1">
      <alignment horizontal="left" wrapText="1"/>
    </xf>
    <xf numFmtId="166" fontId="19" fillId="0" borderId="0" xfId="1" quotePrefix="1" applyNumberFormat="1" applyFont="1" applyFill="1" applyAlignment="1" applyProtection="1">
      <alignment vertical="top" wrapText="1"/>
    </xf>
    <xf numFmtId="164" fontId="14" fillId="0" borderId="13" xfId="3" applyNumberFormat="1" applyFont="1" applyFill="1" applyBorder="1" applyAlignment="1" applyProtection="1">
      <alignment horizontal="center" wrapText="1"/>
    </xf>
    <xf numFmtId="0" fontId="15" fillId="0" borderId="5" xfId="10" applyFill="1" applyBorder="1" applyAlignment="1" applyProtection="1">
      <alignment wrapText="1"/>
    </xf>
    <xf numFmtId="0" fontId="14" fillId="0" borderId="0" xfId="10" applyFont="1" applyFill="1" applyAlignment="1" applyProtection="1">
      <alignment wrapText="1"/>
    </xf>
    <xf numFmtId="0" fontId="15" fillId="0" borderId="0" xfId="10" applyFill="1" applyBorder="1" applyAlignment="1" applyProtection="1">
      <alignment wrapText="1"/>
    </xf>
    <xf numFmtId="0" fontId="14" fillId="0" borderId="0" xfId="10" applyFont="1" applyAlignment="1" applyProtection="1">
      <alignment wrapText="1"/>
    </xf>
    <xf numFmtId="0" fontId="15" fillId="0" borderId="0" xfId="10" applyAlignment="1" applyProtection="1">
      <alignment wrapText="1"/>
    </xf>
    <xf numFmtId="0" fontId="14" fillId="0" borderId="0" xfId="10" applyFont="1" applyBorder="1" applyAlignment="1" applyProtection="1">
      <alignment horizontal="center" wrapText="1"/>
    </xf>
    <xf numFmtId="0" fontId="15" fillId="0" borderId="0" xfId="10" applyAlignment="1" applyProtection="1">
      <alignment wrapText="1"/>
    </xf>
    <xf numFmtId="0" fontId="24" fillId="0" borderId="0" xfId="10" applyFont="1" applyAlignment="1" applyProtection="1">
      <alignment horizontal="left" wrapText="1"/>
    </xf>
    <xf numFmtId="0" fontId="13" fillId="0" borderId="0" xfId="10" applyFont="1" applyAlignment="1" applyProtection="1">
      <alignment wrapText="1"/>
    </xf>
    <xf numFmtId="171" fontId="14" fillId="0" borderId="0" xfId="2" applyNumberFormat="1" applyFont="1" applyBorder="1" applyAlignment="1" applyProtection="1"/>
    <xf numFmtId="0" fontId="14" fillId="0" borderId="6" xfId="10" applyFont="1" applyBorder="1" applyAlignment="1" applyProtection="1">
      <alignment wrapText="1"/>
    </xf>
    <xf numFmtId="0" fontId="13" fillId="0" borderId="0" xfId="10" applyFont="1" applyFill="1" applyAlignment="1" applyProtection="1">
      <alignment wrapText="1"/>
    </xf>
    <xf numFmtId="0" fontId="13" fillId="0" borderId="7" xfId="10" applyFont="1" applyFill="1" applyBorder="1" applyAlignment="1" applyProtection="1">
      <alignment wrapText="1"/>
    </xf>
    <xf numFmtId="171" fontId="14" fillId="0" borderId="0" xfId="2" applyNumberFormat="1" applyFont="1" applyFill="1" applyBorder="1" applyAlignment="1" applyProtection="1"/>
    <xf numFmtId="49" fontId="14" fillId="0" borderId="0" xfId="10" applyNumberFormat="1" applyFont="1" applyFill="1" applyBorder="1" applyAlignment="1" applyProtection="1">
      <alignment horizontal="left" wrapText="1"/>
    </xf>
    <xf numFmtId="171" fontId="0" fillId="0" borderId="0" xfId="2" applyNumberFormat="1" applyFont="1" applyFill="1" applyBorder="1" applyAlignment="1" applyProtection="1">
      <alignment horizontal="left"/>
    </xf>
    <xf numFmtId="171" fontId="14" fillId="0" borderId="0" xfId="2" applyNumberFormat="1" applyFont="1" applyFill="1" applyBorder="1" applyAlignment="1" applyProtection="1">
      <alignment horizontal="left"/>
    </xf>
    <xf numFmtId="171" fontId="0" fillId="0" borderId="0" xfId="2" applyNumberFormat="1" applyFont="1" applyFill="1" applyAlignment="1" applyProtection="1">
      <alignment horizontal="left"/>
    </xf>
    <xf numFmtId="171" fontId="0" fillId="0" borderId="7" xfId="2" applyNumberFormat="1" applyFont="1" applyFill="1" applyBorder="1" applyAlignment="1" applyProtection="1">
      <alignment horizontal="left"/>
    </xf>
    <xf numFmtId="171" fontId="0" fillId="0" borderId="5" xfId="2" applyNumberFormat="1" applyFont="1" applyFill="1" applyBorder="1" applyAlignment="1" applyProtection="1">
      <alignment horizontal="left"/>
    </xf>
    <xf numFmtId="170" fontId="14" fillId="0" borderId="0" xfId="2" applyNumberFormat="1" applyFont="1" applyFill="1" applyBorder="1" applyAlignment="1" applyProtection="1"/>
    <xf numFmtId="170" fontId="15" fillId="0" borderId="5" xfId="10" applyNumberFormat="1" applyFill="1" applyBorder="1" applyAlignment="1" applyProtection="1">
      <alignment wrapText="1"/>
    </xf>
    <xf numFmtId="170" fontId="14" fillId="0" borderId="0" xfId="10" applyNumberFormat="1" applyFont="1" applyFill="1" applyBorder="1" applyAlignment="1" applyProtection="1">
      <alignment horizontal="left" wrapText="1"/>
    </xf>
    <xf numFmtId="170" fontId="0" fillId="0" borderId="0" xfId="2" applyNumberFormat="1" applyFont="1" applyFill="1" applyBorder="1" applyAlignment="1" applyProtection="1">
      <alignment horizontal="left"/>
    </xf>
    <xf numFmtId="170" fontId="14" fillId="0" borderId="0" xfId="2" applyNumberFormat="1" applyFont="1" applyFill="1" applyBorder="1" applyAlignment="1" applyProtection="1">
      <alignment horizontal="left"/>
    </xf>
    <xf numFmtId="170" fontId="0" fillId="0" borderId="0" xfId="2" applyNumberFormat="1" applyFont="1" applyFill="1" applyAlignment="1" applyProtection="1">
      <alignment horizontal="left"/>
    </xf>
    <xf numFmtId="170" fontId="0" fillId="0" borderId="7" xfId="2" applyNumberFormat="1" applyFont="1" applyFill="1" applyBorder="1" applyAlignment="1" applyProtection="1">
      <alignment horizontal="left"/>
    </xf>
    <xf numFmtId="170" fontId="0" fillId="0" borderId="5" xfId="2" applyNumberFormat="1" applyFont="1" applyFill="1" applyBorder="1" applyAlignment="1" applyProtection="1">
      <alignment horizontal="left"/>
    </xf>
    <xf numFmtId="41" fontId="14" fillId="0" borderId="0" xfId="2" applyNumberFormat="1" applyFont="1" applyFill="1" applyBorder="1" applyAlignment="1" applyProtection="1"/>
    <xf numFmtId="41" fontId="15" fillId="0" borderId="5" xfId="10" applyNumberFormat="1" applyFill="1" applyBorder="1" applyAlignment="1" applyProtection="1">
      <alignment wrapText="1"/>
    </xf>
    <xf numFmtId="41" fontId="14" fillId="0" borderId="0" xfId="10" applyNumberFormat="1" applyFont="1" applyFill="1" applyBorder="1" applyAlignment="1" applyProtection="1">
      <alignment horizontal="left" wrapText="1"/>
    </xf>
    <xf numFmtId="41" fontId="0" fillId="0" borderId="0" xfId="2" applyNumberFormat="1" applyFont="1" applyFill="1" applyBorder="1" applyAlignment="1" applyProtection="1">
      <alignment horizontal="left"/>
    </xf>
    <xf numFmtId="41" fontId="14" fillId="0" borderId="0" xfId="2" applyNumberFormat="1" applyFont="1" applyFill="1" applyBorder="1" applyAlignment="1" applyProtection="1">
      <alignment horizontal="left"/>
    </xf>
    <xf numFmtId="41" fontId="0" fillId="0" borderId="0" xfId="2" applyNumberFormat="1" applyFont="1" applyFill="1" applyAlignment="1" applyProtection="1">
      <alignment horizontal="left"/>
    </xf>
    <xf numFmtId="41" fontId="0" fillId="0" borderId="7" xfId="2" applyNumberFormat="1" applyFont="1" applyFill="1" applyBorder="1" applyAlignment="1" applyProtection="1">
      <alignment horizontal="left"/>
    </xf>
    <xf numFmtId="41" fontId="0" fillId="0" borderId="5" xfId="2" applyNumberFormat="1" applyFont="1" applyFill="1" applyBorder="1" applyAlignment="1" applyProtection="1">
      <alignment horizontal="left"/>
    </xf>
    <xf numFmtId="170" fontId="14" fillId="0" borderId="8" xfId="2" applyNumberFormat="1" applyFont="1" applyFill="1" applyBorder="1" applyAlignment="1" applyProtection="1"/>
    <xf numFmtId="0" fontId="14" fillId="0" borderId="0" xfId="10" applyFont="1" applyFill="1" applyAlignment="1" applyProtection="1">
      <alignment horizontal="left" wrapText="1" indent="1"/>
    </xf>
    <xf numFmtId="0" fontId="24" fillId="0" borderId="0" xfId="10" applyFont="1" applyFill="1" applyAlignment="1" applyProtection="1">
      <alignment horizontal="left" wrapText="1"/>
    </xf>
    <xf numFmtId="49" fontId="0" fillId="0" borderId="0" xfId="1" applyNumberFormat="1" applyFont="1" applyFill="1" applyAlignment="1" applyProtection="1"/>
    <xf numFmtId="49" fontId="0" fillId="0" borderId="5" xfId="1" applyNumberFormat="1" applyFont="1" applyFill="1" applyBorder="1" applyAlignment="1" applyProtection="1"/>
    <xf numFmtId="41" fontId="14" fillId="0" borderId="1" xfId="1" applyNumberFormat="1" applyFont="1" applyFill="1" applyBorder="1" applyAlignment="1" applyProtection="1"/>
    <xf numFmtId="42" fontId="14" fillId="0" borderId="11" xfId="2" applyNumberFormat="1" applyFont="1" applyFill="1" applyBorder="1" applyAlignment="1" applyProtection="1"/>
    <xf numFmtId="49" fontId="0" fillId="0" borderId="0" xfId="2" applyNumberFormat="1" applyFont="1" applyFill="1" applyAlignment="1" applyProtection="1"/>
    <xf numFmtId="167" fontId="14" fillId="0" borderId="11" xfId="2" applyNumberFormat="1" applyFont="1" applyFill="1" applyBorder="1" applyAlignment="1" applyProtection="1"/>
    <xf numFmtId="49" fontId="0" fillId="0" borderId="5" xfId="2" applyNumberFormat="1" applyFont="1" applyFill="1" applyBorder="1" applyAlignment="1" applyProtection="1"/>
    <xf numFmtId="0" fontId="13" fillId="0" borderId="0" xfId="10" applyFont="1" applyAlignment="1" applyProtection="1">
      <alignment wrapText="1"/>
    </xf>
    <xf numFmtId="0" fontId="15" fillId="0" borderId="0" xfId="10" applyAlignment="1" applyProtection="1">
      <alignment wrapText="1"/>
    </xf>
    <xf numFmtId="0" fontId="14" fillId="0" borderId="0" xfId="10" applyFont="1" applyAlignment="1" applyProtection="1">
      <alignment horizontal="left" wrapText="1" indent="3"/>
    </xf>
    <xf numFmtId="0" fontId="14" fillId="0" borderId="0" xfId="10" applyFont="1" applyAlignment="1" applyProtection="1">
      <alignment horizontal="left" wrapText="1" indent="2"/>
    </xf>
    <xf numFmtId="0" fontId="14" fillId="0" borderId="0" xfId="10" applyFont="1" applyBorder="1" applyAlignment="1" applyProtection="1">
      <alignment horizontal="center" wrapText="1"/>
    </xf>
    <xf numFmtId="0" fontId="13" fillId="0" borderId="0" xfId="10" applyFont="1" applyAlignment="1" applyProtection="1">
      <alignment horizontal="left" wrapText="1" indent="1"/>
    </xf>
    <xf numFmtId="0" fontId="15" fillId="0" borderId="0" xfId="10" applyAlignment="1" applyProtection="1">
      <alignment wrapText="1"/>
    </xf>
    <xf numFmtId="0" fontId="15" fillId="0" borderId="6" xfId="10" applyBorder="1" applyAlignment="1" applyProtection="1">
      <alignment wrapText="1"/>
    </xf>
    <xf numFmtId="41" fontId="0" fillId="0" borderId="10" xfId="2" applyNumberFormat="1" applyFont="1" applyBorder="1" applyAlignment="1" applyProtection="1">
      <alignment wrapText="1"/>
    </xf>
    <xf numFmtId="0" fontId="15" fillId="0" borderId="0" xfId="10" applyAlignment="1" applyProtection="1">
      <alignment wrapText="1"/>
    </xf>
    <xf numFmtId="0" fontId="14" fillId="0" borderId="0" xfId="10" applyFont="1" applyAlignment="1" applyProtection="1">
      <alignment vertical="top" wrapText="1"/>
      <protection locked="0"/>
    </xf>
    <xf numFmtId="0" fontId="14" fillId="0" borderId="0" xfId="10" applyFont="1" applyAlignment="1" applyProtection="1">
      <alignment horizontal="left" wrapText="1" indent="1"/>
    </xf>
    <xf numFmtId="41" fontId="14" fillId="0" borderId="0" xfId="2" applyNumberFormat="1" applyFont="1" applyFill="1" applyAlignment="1" applyProtection="1"/>
    <xf numFmtId="49" fontId="0" fillId="0" borderId="0" xfId="2" applyNumberFormat="1" applyFont="1" applyFill="1" applyBorder="1" applyAlignment="1" applyProtection="1">
      <alignment horizontal="left"/>
    </xf>
    <xf numFmtId="49" fontId="14" fillId="0" borderId="0" xfId="2" applyNumberFormat="1" applyFont="1" applyFill="1" applyBorder="1" applyAlignment="1" applyProtection="1">
      <alignment horizontal="left"/>
    </xf>
    <xf numFmtId="49" fontId="0" fillId="0" borderId="0" xfId="2" applyNumberFormat="1" applyFont="1" applyFill="1" applyAlignment="1" applyProtection="1">
      <alignment horizontal="left"/>
    </xf>
    <xf numFmtId="49" fontId="0" fillId="0" borderId="7" xfId="2" applyNumberFormat="1" applyFont="1" applyFill="1" applyBorder="1" applyAlignment="1" applyProtection="1">
      <alignment horizontal="left"/>
    </xf>
    <xf numFmtId="0" fontId="15" fillId="0" borderId="0" xfId="10" applyAlignment="1" applyProtection="1">
      <alignment wrapText="1"/>
    </xf>
    <xf numFmtId="0" fontId="15" fillId="0" borderId="0" xfId="10" applyAlignment="1" applyProtection="1">
      <alignment wrapText="1"/>
    </xf>
    <xf numFmtId="0" fontId="14" fillId="0" borderId="0" xfId="10" applyFont="1" applyFill="1" applyAlignment="1" applyProtection="1">
      <alignment vertical="top" wrapText="1"/>
    </xf>
    <xf numFmtId="0" fontId="14" fillId="0" borderId="0" xfId="10" applyFont="1" applyAlignment="1" applyProtection="1">
      <alignment vertical="top" wrapText="1"/>
    </xf>
    <xf numFmtId="0" fontId="0" fillId="0" borderId="0" xfId="0"/>
    <xf numFmtId="0" fontId="15" fillId="0" borderId="0" xfId="0" applyFont="1"/>
    <xf numFmtId="0" fontId="15" fillId="0" borderId="0" xfId="0" applyFont="1" applyAlignment="1">
      <alignment vertical="center"/>
    </xf>
    <xf numFmtId="0" fontId="0" fillId="0" borderId="0" xfId="0" applyAlignment="1">
      <alignment vertical="center"/>
    </xf>
    <xf numFmtId="0" fontId="15" fillId="0" borderId="0" xfId="0" applyFont="1" applyAlignment="1"/>
    <xf numFmtId="42" fontId="15" fillId="0" borderId="0" xfId="10" applyNumberFormat="1" applyAlignment="1" applyProtection="1">
      <alignment wrapText="1"/>
    </xf>
    <xf numFmtId="0" fontId="15" fillId="0" borderId="0" xfId="79" applyFill="1" applyAlignment="1" applyProtection="1">
      <alignment wrapText="1"/>
    </xf>
    <xf numFmtId="0" fontId="19" fillId="0" borderId="0" xfId="79" quotePrefix="1" applyFont="1" applyFill="1" applyAlignment="1" applyProtection="1">
      <alignment horizontal="left" vertical="top" wrapText="1"/>
    </xf>
    <xf numFmtId="0" fontId="19" fillId="0" borderId="0" xfId="79" applyFont="1" applyFill="1" applyAlignment="1" applyProtection="1">
      <alignment horizontal="left" vertical="top" wrapText="1"/>
    </xf>
    <xf numFmtId="0" fontId="14" fillId="0" borderId="0" xfId="79" applyFont="1" applyFill="1" applyBorder="1" applyAlignment="1" applyProtection="1">
      <alignment wrapText="1"/>
    </xf>
    <xf numFmtId="0" fontId="15" fillId="0" borderId="9" xfId="79" applyFill="1" applyBorder="1" applyAlignment="1" applyProtection="1">
      <alignment wrapText="1"/>
    </xf>
    <xf numFmtId="0" fontId="14" fillId="0" borderId="6" xfId="79" applyFont="1" applyFill="1" applyBorder="1" applyAlignment="1" applyProtection="1">
      <alignment wrapText="1"/>
    </xf>
    <xf numFmtId="0" fontId="14" fillId="0" borderId="10" xfId="79" applyFont="1" applyFill="1" applyBorder="1" applyAlignment="1" applyProtection="1">
      <alignment wrapText="1"/>
    </xf>
    <xf numFmtId="0" fontId="15" fillId="0" borderId="0" xfId="79" applyFill="1" applyBorder="1" applyAlignment="1" applyProtection="1">
      <alignment wrapText="1"/>
    </xf>
    <xf numFmtId="0" fontId="15" fillId="0" borderId="6" xfId="79" applyFill="1" applyBorder="1" applyAlignment="1" applyProtection="1">
      <alignment wrapText="1"/>
    </xf>
    <xf numFmtId="0" fontId="15" fillId="0" borderId="10" xfId="79" applyFill="1" applyBorder="1" applyAlignment="1" applyProtection="1">
      <alignment wrapText="1"/>
    </xf>
    <xf numFmtId="167" fontId="15" fillId="0" borderId="0" xfId="79" applyNumberFormat="1" applyFill="1" applyAlignment="1" applyProtection="1">
      <alignment wrapText="1"/>
    </xf>
    <xf numFmtId="41" fontId="15" fillId="0" borderId="5" xfId="79" applyNumberFormat="1" applyFill="1" applyBorder="1" applyAlignment="1" applyProtection="1"/>
    <xf numFmtId="41" fontId="14" fillId="0" borderId="8" xfId="79" applyNumberFormat="1" applyFont="1" applyFill="1" applyBorder="1" applyAlignment="1" applyProtection="1"/>
    <xf numFmtId="41" fontId="14" fillId="0" borderId="7" xfId="79" applyNumberFormat="1" applyFont="1" applyFill="1" applyBorder="1" applyAlignment="1" applyProtection="1">
      <alignment wrapText="1"/>
    </xf>
    <xf numFmtId="41" fontId="15" fillId="0" borderId="0" xfId="79" applyNumberFormat="1" applyFill="1" applyBorder="1" applyAlignment="1" applyProtection="1"/>
    <xf numFmtId="41" fontId="14" fillId="0" borderId="0" xfId="79" applyNumberFormat="1" applyFont="1" applyFill="1" applyBorder="1" applyAlignment="1" applyProtection="1">
      <alignment wrapText="1"/>
    </xf>
    <xf numFmtId="41" fontId="15" fillId="0" borderId="5" xfId="79" applyNumberFormat="1" applyFill="1" applyBorder="1" applyAlignment="1" applyProtection="1">
      <alignment wrapText="1"/>
    </xf>
    <xf numFmtId="0" fontId="15" fillId="0" borderId="7" xfId="79" applyFill="1" applyBorder="1" applyAlignment="1" applyProtection="1">
      <alignment wrapText="1"/>
    </xf>
    <xf numFmtId="41" fontId="14" fillId="0" borderId="0" xfId="79" applyNumberFormat="1" applyFont="1" applyFill="1" applyBorder="1" applyAlignment="1" applyProtection="1"/>
    <xf numFmtId="41" fontId="14" fillId="0" borderId="0" xfId="79" applyNumberFormat="1" applyFont="1" applyFill="1" applyAlignment="1" applyProtection="1"/>
    <xf numFmtId="0" fontId="14" fillId="0" borderId="7" xfId="79" applyFont="1" applyFill="1" applyBorder="1" applyAlignment="1" applyProtection="1">
      <alignment wrapText="1"/>
    </xf>
    <xf numFmtId="41" fontId="15" fillId="0" borderId="0" xfId="79" applyNumberFormat="1" applyFill="1" applyAlignment="1" applyProtection="1"/>
    <xf numFmtId="0" fontId="15" fillId="0" borderId="5" xfId="79" applyFill="1" applyBorder="1" applyAlignment="1" applyProtection="1">
      <alignment wrapText="1"/>
    </xf>
    <xf numFmtId="166" fontId="0" fillId="0" borderId="5" xfId="1" applyNumberFormat="1" applyFont="1" applyFill="1" applyBorder="1" applyAlignment="1" applyProtection="1"/>
    <xf numFmtId="41" fontId="0" fillId="0" borderId="5" xfId="1" applyNumberFormat="1" applyFont="1" applyFill="1" applyBorder="1" applyAlignment="1" applyProtection="1"/>
    <xf numFmtId="41" fontId="14" fillId="0" borderId="11" xfId="1" applyNumberFormat="1" applyFont="1" applyFill="1" applyBorder="1" applyAlignment="1" applyProtection="1"/>
    <xf numFmtId="41" fontId="0" fillId="0" borderId="0" xfId="1" applyNumberFormat="1" applyFont="1" applyFill="1" applyBorder="1" applyAlignment="1" applyProtection="1"/>
    <xf numFmtId="0" fontId="14" fillId="0" borderId="0" xfId="79" applyFont="1" applyFill="1" applyAlignment="1" applyProtection="1">
      <alignment horizontal="left" wrapText="1" indent="2"/>
    </xf>
    <xf numFmtId="42" fontId="15" fillId="0" borderId="5" xfId="79" applyNumberFormat="1" applyFill="1" applyBorder="1" applyAlignment="1" applyProtection="1"/>
    <xf numFmtId="42" fontId="14" fillId="0" borderId="8" xfId="79" applyNumberFormat="1" applyFont="1" applyFill="1" applyBorder="1" applyAlignment="1" applyProtection="1"/>
    <xf numFmtId="42" fontId="14" fillId="0" borderId="7" xfId="79" applyNumberFormat="1" applyFont="1" applyFill="1" applyBorder="1" applyAlignment="1" applyProtection="1">
      <alignment wrapText="1"/>
    </xf>
    <xf numFmtId="42" fontId="15" fillId="0" borderId="0" xfId="79" applyNumberFormat="1" applyFill="1" applyBorder="1" applyAlignment="1" applyProtection="1"/>
    <xf numFmtId="42" fontId="14" fillId="0" borderId="0" xfId="79" applyNumberFormat="1" applyFont="1" applyFill="1" applyBorder="1" applyAlignment="1" applyProtection="1">
      <alignment wrapText="1"/>
    </xf>
    <xf numFmtId="42" fontId="15" fillId="0" borderId="5" xfId="79" applyNumberFormat="1" applyFill="1" applyBorder="1" applyAlignment="1" applyProtection="1">
      <alignment wrapText="1"/>
    </xf>
    <xf numFmtId="42" fontId="14" fillId="0" borderId="0" xfId="79" applyNumberFormat="1" applyFont="1" applyFill="1" applyBorder="1" applyAlignment="1" applyProtection="1"/>
    <xf numFmtId="42" fontId="14" fillId="0" borderId="0" xfId="79" applyNumberFormat="1" applyFont="1" applyFill="1" applyAlignment="1" applyProtection="1"/>
    <xf numFmtId="167" fontId="0" fillId="0" borderId="5" xfId="2" applyNumberFormat="1" applyFont="1" applyFill="1" applyBorder="1" applyAlignment="1" applyProtection="1"/>
    <xf numFmtId="167" fontId="14" fillId="0" borderId="26" xfId="2" applyNumberFormat="1" applyFont="1" applyFill="1" applyBorder="1" applyAlignment="1" applyProtection="1"/>
    <xf numFmtId="167" fontId="0" fillId="0" borderId="0" xfId="2" applyNumberFormat="1" applyFont="1" applyFill="1" applyBorder="1" applyAlignment="1" applyProtection="1"/>
    <xf numFmtId="167" fontId="14" fillId="0" borderId="0" xfId="2" applyNumberFormat="1" applyFont="1" applyFill="1" applyAlignment="1" applyProtection="1"/>
    <xf numFmtId="0" fontId="15" fillId="0" borderId="5" xfId="79" applyFill="1" applyBorder="1" applyAlignment="1" applyProtection="1"/>
    <xf numFmtId="0" fontId="15" fillId="0" borderId="0" xfId="79" applyFill="1" applyBorder="1" applyAlignment="1" applyProtection="1"/>
    <xf numFmtId="0" fontId="15" fillId="0" borderId="0" xfId="79" applyFill="1" applyAlignment="1" applyProtection="1"/>
    <xf numFmtId="0" fontId="14" fillId="0" borderId="4" xfId="79" applyFont="1" applyFill="1" applyBorder="1" applyAlignment="1" applyProtection="1"/>
    <xf numFmtId="0" fontId="14" fillId="0" borderId="1" xfId="79" applyFont="1" applyFill="1" applyBorder="1" applyAlignment="1" applyProtection="1">
      <alignment wrapText="1"/>
    </xf>
    <xf numFmtId="0" fontId="19" fillId="0" borderId="15" xfId="79" applyFont="1" applyFill="1" applyBorder="1" applyAlignment="1" applyProtection="1">
      <alignment horizontal="center" wrapText="1"/>
    </xf>
    <xf numFmtId="164" fontId="14" fillId="0" borderId="13" xfId="79" applyNumberFormat="1" applyFont="1" applyFill="1" applyBorder="1" applyAlignment="1" applyProtection="1">
      <alignment horizontal="center" wrapText="1"/>
    </xf>
    <xf numFmtId="0" fontId="14" fillId="0" borderId="14" xfId="79" applyFont="1" applyFill="1" applyBorder="1" applyAlignment="1" applyProtection="1">
      <alignment horizontal="center" wrapText="1"/>
    </xf>
    <xf numFmtId="0" fontId="19" fillId="0" borderId="0" xfId="79" applyFont="1" applyFill="1" applyBorder="1" applyAlignment="1" applyProtection="1">
      <alignment horizontal="center" wrapText="1"/>
    </xf>
    <xf numFmtId="164" fontId="14" fillId="0" borderId="2" xfId="79" applyNumberFormat="1" applyFont="1" applyFill="1" applyBorder="1" applyAlignment="1" applyProtection="1">
      <alignment horizontal="center" wrapText="1"/>
    </xf>
    <xf numFmtId="0" fontId="14" fillId="0" borderId="0" xfId="79" applyFont="1" applyFill="1" applyBorder="1" applyAlignment="1" applyProtection="1">
      <alignment horizontal="center" wrapText="1"/>
    </xf>
    <xf numFmtId="0" fontId="15" fillId="0" borderId="15" xfId="79" applyFill="1" applyBorder="1" applyAlignment="1" applyProtection="1">
      <alignment wrapText="1"/>
    </xf>
    <xf numFmtId="49" fontId="14" fillId="0" borderId="13" xfId="79" quotePrefix="1" applyNumberFormat="1" applyFont="1" applyBorder="1" applyAlignment="1" applyProtection="1">
      <alignment horizontal="center" wrapText="1"/>
    </xf>
    <xf numFmtId="0" fontId="15" fillId="0" borderId="14" xfId="79" applyFill="1" applyBorder="1" applyAlignment="1" applyProtection="1">
      <alignment wrapText="1"/>
    </xf>
    <xf numFmtId="0" fontId="15" fillId="0" borderId="0" xfId="79" applyFont="1" applyFill="1" applyBorder="1" applyAlignment="1" applyProtection="1">
      <alignment wrapText="1"/>
    </xf>
    <xf numFmtId="0" fontId="14" fillId="0" borderId="27" xfId="79" applyFont="1" applyFill="1" applyBorder="1" applyAlignment="1" applyProtection="1">
      <alignment wrapText="1"/>
    </xf>
    <xf numFmtId="0" fontId="14" fillId="0" borderId="5" xfId="79" applyFont="1" applyFill="1" applyBorder="1" applyAlignment="1" applyProtection="1">
      <alignment horizontal="left"/>
    </xf>
    <xf numFmtId="168" fontId="14" fillId="0" borderId="3" xfId="1" applyNumberFormat="1" applyFont="1" applyFill="1" applyBorder="1" applyAlignment="1" applyProtection="1"/>
    <xf numFmtId="0" fontId="14" fillId="0" borderId="0" xfId="79" applyFont="1" applyFill="1" applyBorder="1" applyAlignment="1" applyProtection="1">
      <alignment horizontal="left"/>
    </xf>
    <xf numFmtId="42" fontId="14" fillId="0" borderId="3" xfId="2" applyNumberFormat="1" applyFont="1" applyFill="1" applyBorder="1" applyAlignment="1" applyProtection="1"/>
    <xf numFmtId="42" fontId="0" fillId="0" borderId="5" xfId="2" applyNumberFormat="1" applyFont="1" applyFill="1" applyBorder="1" applyAlignment="1" applyProtection="1"/>
    <xf numFmtId="42" fontId="14" fillId="0" borderId="1" xfId="2" applyNumberFormat="1" applyFont="1" applyFill="1" applyBorder="1" applyAlignment="1" applyProtection="1"/>
    <xf numFmtId="42" fontId="0" fillId="0" borderId="0" xfId="2" applyNumberFormat="1" applyFont="1" applyFill="1" applyBorder="1" applyAlignment="1" applyProtection="1"/>
    <xf numFmtId="42" fontId="14" fillId="0" borderId="0" xfId="2" applyNumberFormat="1" applyFont="1" applyFill="1" applyBorder="1" applyAlignment="1" applyProtection="1"/>
    <xf numFmtId="42" fontId="14" fillId="0" borderId="0" xfId="2" applyNumberFormat="1" applyFont="1" applyFill="1" applyAlignment="1" applyProtection="1"/>
    <xf numFmtId="0" fontId="14" fillId="0" borderId="14" xfId="79" applyFont="1" applyFill="1" applyBorder="1" applyAlignment="1" applyProtection="1">
      <alignment wrapText="1"/>
    </xf>
    <xf numFmtId="164" fontId="14" fillId="0" borderId="13" xfId="80" applyNumberFormat="1" applyFont="1" applyFill="1" applyBorder="1" applyAlignment="1" applyProtection="1">
      <alignment horizontal="center" wrapText="1"/>
    </xf>
    <xf numFmtId="0" fontId="15" fillId="0" borderId="0" xfId="79" applyAlignment="1" applyProtection="1">
      <alignment wrapText="1"/>
    </xf>
    <xf numFmtId="0" fontId="19" fillId="0" borderId="0" xfId="79" applyFont="1" applyAlignment="1" applyProtection="1">
      <alignment horizontal="left" vertical="top" wrapText="1"/>
    </xf>
    <xf numFmtId="0" fontId="14" fillId="0" borderId="0" xfId="79" applyFont="1" applyBorder="1" applyAlignment="1" applyProtection="1">
      <alignment wrapText="1"/>
    </xf>
    <xf numFmtId="0" fontId="15" fillId="0" borderId="9" xfId="79" applyBorder="1" applyAlignment="1" applyProtection="1">
      <alignment wrapText="1"/>
    </xf>
    <xf numFmtId="0" fontId="15" fillId="0" borderId="6" xfId="79" applyBorder="1" applyAlignment="1" applyProtection="1">
      <alignment wrapText="1"/>
    </xf>
    <xf numFmtId="0" fontId="14" fillId="0" borderId="10" xfId="79" applyFont="1" applyBorder="1" applyAlignment="1" applyProtection="1">
      <alignment wrapText="1"/>
    </xf>
    <xf numFmtId="0" fontId="15" fillId="0" borderId="0" xfId="79" applyBorder="1" applyAlignment="1" applyProtection="1">
      <alignment wrapText="1"/>
    </xf>
    <xf numFmtId="0" fontId="15" fillId="0" borderId="10" xfId="79" applyBorder="1" applyAlignment="1" applyProtection="1">
      <alignment wrapText="1"/>
    </xf>
    <xf numFmtId="42" fontId="15" fillId="0" borderId="0" xfId="79" applyNumberFormat="1" applyAlignment="1" applyProtection="1">
      <alignment wrapText="1"/>
    </xf>
    <xf numFmtId="42" fontId="0" fillId="0" borderId="5" xfId="2" applyNumberFormat="1" applyFont="1" applyBorder="1" applyAlignment="1" applyProtection="1"/>
    <xf numFmtId="42" fontId="14" fillId="0" borderId="7" xfId="79" applyNumberFormat="1" applyFont="1" applyBorder="1" applyAlignment="1" applyProtection="1">
      <alignment wrapText="1"/>
    </xf>
    <xf numFmtId="42" fontId="15" fillId="0" borderId="0" xfId="79" applyNumberFormat="1" applyBorder="1" applyAlignment="1" applyProtection="1">
      <alignment wrapText="1"/>
    </xf>
    <xf numFmtId="42" fontId="14" fillId="0" borderId="0" xfId="79" applyNumberFormat="1" applyFont="1" applyBorder="1" applyAlignment="1" applyProtection="1">
      <alignment wrapText="1"/>
    </xf>
    <xf numFmtId="42" fontId="15" fillId="0" borderId="5" xfId="79" applyNumberFormat="1" applyBorder="1" applyAlignment="1" applyProtection="1">
      <alignment wrapText="1"/>
    </xf>
    <xf numFmtId="0" fontId="15" fillId="0" borderId="7" xfId="79" applyBorder="1" applyAlignment="1" applyProtection="1">
      <alignment wrapText="1"/>
    </xf>
    <xf numFmtId="165" fontId="0" fillId="0" borderId="5" xfId="1" applyNumberFormat="1" applyFont="1" applyBorder="1" applyAlignment="1" applyProtection="1"/>
    <xf numFmtId="0" fontId="14" fillId="0" borderId="7" xfId="79" applyFont="1" applyBorder="1" applyAlignment="1" applyProtection="1">
      <alignment wrapText="1"/>
    </xf>
    <xf numFmtId="0" fontId="15" fillId="0" borderId="5" xfId="79" applyBorder="1" applyAlignment="1" applyProtection="1">
      <alignment wrapText="1"/>
    </xf>
    <xf numFmtId="0" fontId="13" fillId="0" borderId="0" xfId="79" applyFont="1" applyAlignment="1" applyProtection="1">
      <alignment wrapText="1"/>
    </xf>
    <xf numFmtId="0" fontId="24" fillId="0" borderId="0" xfId="79" applyFont="1" applyAlignment="1" applyProtection="1">
      <alignment wrapText="1"/>
    </xf>
    <xf numFmtId="42" fontId="14" fillId="0" borderId="26" xfId="2" applyNumberFormat="1" applyFont="1" applyBorder="1" applyAlignment="1" applyProtection="1"/>
    <xf numFmtId="41" fontId="0" fillId="0" borderId="5" xfId="1" applyNumberFormat="1" applyFont="1" applyBorder="1" applyAlignment="1" applyProtection="1"/>
    <xf numFmtId="41" fontId="14" fillId="0" borderId="7" xfId="79" applyNumberFormat="1" applyFont="1" applyBorder="1" applyAlignment="1" applyProtection="1">
      <alignment wrapText="1"/>
    </xf>
    <xf numFmtId="41" fontId="15" fillId="0" borderId="0" xfId="79" applyNumberFormat="1" applyBorder="1" applyAlignment="1" applyProtection="1">
      <alignment wrapText="1"/>
    </xf>
    <xf numFmtId="41" fontId="14" fillId="0" borderId="0" xfId="79" applyNumberFormat="1" applyFont="1" applyBorder="1" applyAlignment="1" applyProtection="1">
      <alignment wrapText="1"/>
    </xf>
    <xf numFmtId="41" fontId="15" fillId="0" borderId="5" xfId="79" applyNumberFormat="1" applyBorder="1" applyAlignment="1" applyProtection="1">
      <alignment wrapText="1"/>
    </xf>
    <xf numFmtId="0" fontId="15" fillId="0" borderId="5" xfId="79" applyBorder="1" applyAlignment="1" applyProtection="1"/>
    <xf numFmtId="0" fontId="15" fillId="0" borderId="0" xfId="79" applyBorder="1" applyAlignment="1" applyProtection="1"/>
    <xf numFmtId="0" fontId="15" fillId="0" borderId="0" xfId="79" applyAlignment="1" applyProtection="1"/>
    <xf numFmtId="0" fontId="14" fillId="0" borderId="4" xfId="79" applyFont="1" applyBorder="1" applyAlignment="1" applyProtection="1"/>
    <xf numFmtId="42" fontId="14" fillId="0" borderId="26" xfId="2" applyNumberFormat="1" applyFont="1" applyFill="1" applyBorder="1" applyAlignment="1" applyProtection="1"/>
    <xf numFmtId="42" fontId="15" fillId="0" borderId="0" xfId="79" applyNumberFormat="1" applyFill="1" applyBorder="1" applyAlignment="1" applyProtection="1">
      <alignment wrapText="1"/>
    </xf>
    <xf numFmtId="41" fontId="15" fillId="0" borderId="0" xfId="79" applyNumberFormat="1" applyFill="1" applyBorder="1" applyAlignment="1" applyProtection="1">
      <alignment wrapText="1"/>
    </xf>
    <xf numFmtId="165" fontId="0" fillId="0" borderId="5" xfId="1" applyNumberFormat="1" applyFont="1" applyFill="1" applyBorder="1" applyAlignment="1" applyProtection="1"/>
    <xf numFmtId="165" fontId="14" fillId="0" borderId="0" xfId="1" applyNumberFormat="1" applyFont="1" applyFill="1" applyBorder="1" applyAlignment="1" applyProtection="1"/>
    <xf numFmtId="165" fontId="14" fillId="0" borderId="0" xfId="1" applyNumberFormat="1" applyFont="1" applyFill="1" applyAlignment="1" applyProtection="1"/>
    <xf numFmtId="168" fontId="0" fillId="0" borderId="5" xfId="1" applyNumberFormat="1" applyFont="1" applyFill="1" applyBorder="1" applyAlignment="1" applyProtection="1"/>
    <xf numFmtId="168" fontId="14" fillId="0" borderId="0" xfId="1" applyNumberFormat="1" applyFont="1" applyFill="1" applyBorder="1" applyAlignment="1" applyProtection="1"/>
    <xf numFmtId="168" fontId="14" fillId="0" borderId="7" xfId="79" applyNumberFormat="1" applyFont="1" applyFill="1" applyBorder="1" applyAlignment="1" applyProtection="1">
      <alignment wrapText="1"/>
    </xf>
    <xf numFmtId="168" fontId="15" fillId="0" borderId="0" xfId="79" applyNumberFormat="1" applyFill="1" applyBorder="1" applyAlignment="1" applyProtection="1">
      <alignment wrapText="1"/>
    </xf>
    <xf numFmtId="168" fontId="14" fillId="0" borderId="0" xfId="1" applyNumberFormat="1" applyFont="1" applyFill="1" applyAlignment="1" applyProtection="1"/>
    <xf numFmtId="168" fontId="14" fillId="0" borderId="0" xfId="79" applyNumberFormat="1" applyFont="1" applyFill="1" applyBorder="1" applyAlignment="1" applyProtection="1">
      <alignment wrapText="1"/>
    </xf>
    <xf numFmtId="168" fontId="15" fillId="0" borderId="5" xfId="79" applyNumberFormat="1" applyFill="1" applyBorder="1" applyAlignment="1" applyProtection="1">
      <alignment wrapText="1"/>
    </xf>
    <xf numFmtId="168" fontId="0" fillId="0" borderId="0" xfId="1" applyNumberFormat="1" applyFont="1" applyFill="1" applyBorder="1" applyAlignment="1" applyProtection="1"/>
    <xf numFmtId="168" fontId="0" fillId="0" borderId="0" xfId="1" applyNumberFormat="1" applyFont="1" applyFill="1" applyAlignment="1" applyProtection="1"/>
    <xf numFmtId="41" fontId="0" fillId="0" borderId="0" xfId="1" applyNumberFormat="1" applyFont="1" applyFill="1" applyAlignment="1" applyProtection="1"/>
    <xf numFmtId="0" fontId="14" fillId="0" borderId="1" xfId="79" applyFont="1" applyBorder="1" applyAlignment="1" applyProtection="1">
      <alignment wrapText="1"/>
    </xf>
    <xf numFmtId="0" fontId="19" fillId="0" borderId="15" xfId="79" applyFont="1" applyBorder="1" applyAlignment="1" applyProtection="1">
      <alignment horizontal="center" wrapText="1"/>
    </xf>
    <xf numFmtId="164" fontId="14" fillId="0" borderId="13" xfId="79" applyNumberFormat="1" applyFont="1" applyBorder="1" applyAlignment="1" applyProtection="1">
      <alignment horizontal="center" wrapText="1"/>
    </xf>
    <xf numFmtId="0" fontId="14" fillId="0" borderId="14" xfId="79" applyFont="1" applyBorder="1" applyAlignment="1" applyProtection="1">
      <alignment horizontal="center" wrapText="1"/>
    </xf>
    <xf numFmtId="164" fontId="14" fillId="0" borderId="2" xfId="79" applyNumberFormat="1" applyFont="1" applyBorder="1" applyAlignment="1" applyProtection="1">
      <alignment horizontal="center" wrapText="1"/>
    </xf>
    <xf numFmtId="0" fontId="14" fillId="0" borderId="0" xfId="79" applyFont="1" applyBorder="1" applyAlignment="1" applyProtection="1">
      <alignment horizontal="center" wrapText="1"/>
    </xf>
    <xf numFmtId="0" fontId="15" fillId="0" borderId="15" xfId="79" applyBorder="1" applyAlignment="1" applyProtection="1">
      <alignment wrapText="1"/>
    </xf>
    <xf numFmtId="0" fontId="15" fillId="0" borderId="14" xfId="79" applyBorder="1" applyAlignment="1" applyProtection="1">
      <alignment wrapText="1"/>
    </xf>
    <xf numFmtId="0" fontId="14" fillId="0" borderId="6" xfId="79" applyFont="1" applyBorder="1" applyAlignment="1" applyProtection="1">
      <alignment wrapText="1"/>
    </xf>
    <xf numFmtId="0" fontId="14" fillId="0" borderId="5" xfId="79" applyFont="1" applyBorder="1" applyAlignment="1" applyProtection="1">
      <alignment horizontal="left"/>
    </xf>
    <xf numFmtId="168" fontId="14" fillId="0" borderId="3" xfId="1" applyNumberFormat="1" applyFont="1" applyBorder="1" applyAlignment="1" applyProtection="1"/>
    <xf numFmtId="0" fontId="14" fillId="0" borderId="0" xfId="79" applyFont="1" applyBorder="1" applyAlignment="1" applyProtection="1">
      <alignment horizontal="left"/>
    </xf>
    <xf numFmtId="44" fontId="15" fillId="0" borderId="0" xfId="79" applyNumberFormat="1" applyAlignment="1" applyProtection="1">
      <alignment wrapText="1"/>
    </xf>
    <xf numFmtId="42" fontId="15" fillId="0" borderId="5" xfId="79" applyNumberFormat="1" applyBorder="1" applyAlignment="1" applyProtection="1"/>
    <xf numFmtId="42" fontId="15" fillId="0" borderId="0" xfId="79" applyNumberFormat="1" applyBorder="1" applyAlignment="1" applyProtection="1"/>
    <xf numFmtId="167" fontId="15" fillId="0" borderId="0" xfId="79" applyNumberFormat="1" applyAlignment="1" applyProtection="1">
      <alignment wrapText="1"/>
    </xf>
    <xf numFmtId="42" fontId="0" fillId="0" borderId="0" xfId="2" applyNumberFormat="1" applyFont="1" applyBorder="1" applyAlignment="1" applyProtection="1"/>
    <xf numFmtId="41" fontId="15" fillId="0" borderId="5" xfId="79" applyNumberFormat="1" applyBorder="1" applyAlignment="1" applyProtection="1"/>
    <xf numFmtId="41" fontId="15" fillId="0" borderId="0" xfId="79" applyNumberFormat="1" applyBorder="1" applyAlignment="1" applyProtection="1"/>
    <xf numFmtId="0" fontId="15" fillId="0" borderId="14" xfId="79" applyFont="1" applyBorder="1" applyAlignment="1" applyProtection="1">
      <alignment wrapText="1"/>
    </xf>
    <xf numFmtId="0" fontId="19" fillId="0" borderId="0" xfId="79" applyFont="1" applyBorder="1" applyAlignment="1" applyProtection="1">
      <alignment horizontal="center" wrapText="1"/>
    </xf>
    <xf numFmtId="0" fontId="15" fillId="0" borderId="0" xfId="79" applyFont="1" applyBorder="1" applyAlignment="1" applyProtection="1">
      <alignment wrapText="1"/>
    </xf>
    <xf numFmtId="0" fontId="14" fillId="0" borderId="0" xfId="79" applyFont="1" applyAlignment="1" applyProtection="1">
      <alignment vertical="top" wrapText="1"/>
    </xf>
    <xf numFmtId="42" fontId="0" fillId="0" borderId="5" xfId="2" applyNumberFormat="1" applyFont="1" applyBorder="1" applyAlignment="1" applyProtection="1">
      <alignment wrapText="1"/>
    </xf>
    <xf numFmtId="42" fontId="0" fillId="0" borderId="0" xfId="2" applyNumberFormat="1" applyFont="1" applyBorder="1" applyAlignment="1" applyProtection="1">
      <alignment wrapText="1"/>
    </xf>
    <xf numFmtId="0" fontId="24" fillId="0" borderId="0" xfId="79" applyFont="1" applyAlignment="1" applyProtection="1">
      <alignment horizontal="left" vertical="top" wrapText="1"/>
    </xf>
    <xf numFmtId="0" fontId="29" fillId="0" borderId="0" xfId="79" quotePrefix="1" applyFont="1" applyAlignment="1" applyProtection="1">
      <alignment vertical="top"/>
    </xf>
    <xf numFmtId="42" fontId="0" fillId="0" borderId="5" xfId="1" applyNumberFormat="1" applyFont="1" applyBorder="1" applyAlignment="1" applyProtection="1">
      <alignment wrapText="1"/>
    </xf>
    <xf numFmtId="42" fontId="14" fillId="0" borderId="28" xfId="1" applyNumberFormat="1" applyFont="1" applyBorder="1" applyAlignment="1" applyProtection="1"/>
    <xf numFmtId="42" fontId="0" fillId="0" borderId="0" xfId="1" applyNumberFormat="1" applyFont="1" applyBorder="1" applyAlignment="1" applyProtection="1">
      <alignment wrapText="1"/>
    </xf>
    <xf numFmtId="42" fontId="14" fillId="0" borderId="28" xfId="1" applyNumberFormat="1" applyFont="1" applyFill="1" applyBorder="1" applyAlignment="1" applyProtection="1"/>
    <xf numFmtId="0" fontId="14" fillId="0" borderId="0" xfId="79" applyFont="1" applyAlignment="1" applyProtection="1">
      <alignment horizontal="left" wrapText="1" indent="1"/>
    </xf>
    <xf numFmtId="41" fontId="0" fillId="0" borderId="5" xfId="1" applyNumberFormat="1" applyFont="1" applyBorder="1" applyAlignment="1" applyProtection="1">
      <alignment wrapText="1"/>
    </xf>
    <xf numFmtId="41" fontId="0" fillId="0" borderId="0" xfId="1" applyNumberFormat="1" applyFont="1" applyBorder="1" applyAlignment="1" applyProtection="1">
      <alignment wrapText="1"/>
    </xf>
    <xf numFmtId="0" fontId="14" fillId="0" borderId="0" xfId="79" applyFont="1" applyAlignment="1" applyProtection="1">
      <alignment horizontal="left" wrapText="1"/>
    </xf>
    <xf numFmtId="0" fontId="22" fillId="0" borderId="0" xfId="79" applyFont="1" applyAlignment="1" applyProtection="1">
      <alignment horizontal="left" wrapText="1"/>
    </xf>
    <xf numFmtId="42" fontId="14" fillId="0" borderId="0" xfId="1" applyNumberFormat="1" applyFont="1" applyBorder="1" applyAlignment="1" applyProtection="1"/>
    <xf numFmtId="42" fontId="14" fillId="0" borderId="0" xfId="1" applyNumberFormat="1" applyFont="1" applyAlignment="1" applyProtection="1"/>
    <xf numFmtId="42" fontId="14" fillId="0" borderId="0" xfId="1" applyNumberFormat="1" applyFont="1" applyFill="1" applyBorder="1" applyAlignment="1" applyProtection="1"/>
    <xf numFmtId="41" fontId="0" fillId="0" borderId="0" xfId="1" applyNumberFormat="1" applyFont="1" applyBorder="1" applyAlignment="1" applyProtection="1"/>
    <xf numFmtId="42" fontId="14" fillId="0" borderId="8" xfId="1" applyNumberFormat="1" applyFont="1" applyBorder="1" applyAlignment="1" applyProtection="1"/>
    <xf numFmtId="42" fontId="14" fillId="0" borderId="8" xfId="1" applyNumberFormat="1" applyFont="1" applyFill="1" applyBorder="1" applyAlignment="1" applyProtection="1"/>
    <xf numFmtId="167" fontId="0" fillId="0" borderId="5" xfId="2" applyNumberFormat="1" applyFont="1" applyBorder="1" applyAlignment="1" applyProtection="1"/>
    <xf numFmtId="172" fontId="14" fillId="0" borderId="5" xfId="5" applyNumberFormat="1" applyFont="1" applyBorder="1" applyAlignment="1" applyProtection="1">
      <alignment horizontal="left"/>
    </xf>
    <xf numFmtId="168" fontId="14" fillId="0" borderId="0" xfId="1" applyNumberFormat="1" applyFont="1" applyBorder="1" applyAlignment="1" applyProtection="1"/>
    <xf numFmtId="172" fontId="14" fillId="0" borderId="0" xfId="5" applyNumberFormat="1" applyFont="1" applyBorder="1" applyAlignment="1" applyProtection="1">
      <alignment horizontal="left"/>
    </xf>
    <xf numFmtId="168" fontId="14" fillId="0" borderId="0" xfId="1" applyNumberFormat="1" applyFont="1" applyAlignment="1" applyProtection="1"/>
    <xf numFmtId="0" fontId="14" fillId="0" borderId="0" xfId="79" applyFont="1" applyBorder="1" applyAlignment="1" applyProtection="1"/>
    <xf numFmtId="42" fontId="14" fillId="0" borderId="29" xfId="2" applyNumberFormat="1" applyFont="1" applyBorder="1" applyAlignment="1" applyProtection="1"/>
    <xf numFmtId="42" fontId="14" fillId="0" borderId="1" xfId="2" applyNumberFormat="1" applyFont="1" applyBorder="1" applyAlignment="1" applyProtection="1"/>
    <xf numFmtId="0" fontId="14" fillId="0" borderId="0" xfId="79" applyFont="1" applyAlignment="1" applyProtection="1">
      <alignment wrapText="1"/>
    </xf>
    <xf numFmtId="42" fontId="15" fillId="0" borderId="0" xfId="79" applyNumberFormat="1" applyFill="1" applyAlignment="1" applyProtection="1">
      <alignment wrapText="1"/>
    </xf>
    <xf numFmtId="164" fontId="14" fillId="0" borderId="13" xfId="80" applyNumberFormat="1" applyFont="1" applyBorder="1" applyAlignment="1" applyProtection="1">
      <alignment horizontal="center" wrapText="1"/>
    </xf>
    <xf numFmtId="164" fontId="14" fillId="0" borderId="2" xfId="80" applyNumberFormat="1" applyFont="1" applyBorder="1" applyAlignment="1" applyProtection="1">
      <alignment horizontal="center" wrapText="1"/>
    </xf>
    <xf numFmtId="0" fontId="15" fillId="0" borderId="0" xfId="79" applyFill="1" applyAlignment="1" applyProtection="1">
      <alignment wrapText="1"/>
    </xf>
    <xf numFmtId="0" fontId="15" fillId="0" borderId="0" xfId="79" applyAlignment="1" applyProtection="1">
      <alignment wrapText="1"/>
    </xf>
    <xf numFmtId="0" fontId="14" fillId="0" borderId="0" xfId="79" applyFont="1" applyAlignment="1" applyProtection="1">
      <alignment horizontal="left" wrapText="1" indent="1"/>
    </xf>
    <xf numFmtId="0" fontId="14" fillId="0" borderId="0" xfId="79" applyFont="1" applyAlignment="1" applyProtection="1">
      <alignment horizontal="left" wrapText="1" indent="2"/>
    </xf>
    <xf numFmtId="0" fontId="14" fillId="0" borderId="0" xfId="10" applyFont="1" applyFill="1" applyBorder="1" applyAlignment="1" applyProtection="1">
      <alignment horizontal="left" wrapText="1"/>
    </xf>
    <xf numFmtId="0" fontId="15" fillId="0" borderId="0" xfId="10" applyFill="1" applyBorder="1" applyAlignment="1" applyProtection="1">
      <alignment wrapText="1"/>
    </xf>
    <xf numFmtId="0" fontId="14" fillId="0" borderId="0" xfId="10" applyFont="1" applyAlignment="1" applyProtection="1">
      <alignment wrapText="1"/>
    </xf>
    <xf numFmtId="0" fontId="15" fillId="0" borderId="0" xfId="10" applyAlignment="1" applyProtection="1">
      <alignment wrapText="1"/>
    </xf>
    <xf numFmtId="0" fontId="14" fillId="0" borderId="0" xfId="10" applyFont="1" applyFill="1" applyAlignment="1" applyProtection="1">
      <alignment horizontal="left" wrapText="1" indent="1"/>
    </xf>
    <xf numFmtId="0" fontId="14" fillId="0" borderId="2" xfId="10" applyFont="1" applyBorder="1" applyAlignment="1" applyProtection="1">
      <alignment horizontal="center" wrapText="1"/>
    </xf>
    <xf numFmtId="0" fontId="14" fillId="0" borderId="0" xfId="10" applyFont="1" applyBorder="1" applyAlignment="1" applyProtection="1">
      <alignment horizontal="center" wrapText="1"/>
    </xf>
    <xf numFmtId="0" fontId="15" fillId="0" borderId="0" xfId="10" applyAlignment="1">
      <alignment wrapText="1"/>
    </xf>
    <xf numFmtId="0" fontId="14" fillId="0" borderId="0" xfId="10" applyFont="1" applyBorder="1" applyAlignment="1">
      <alignment wrapText="1"/>
    </xf>
    <xf numFmtId="0" fontId="15" fillId="0" borderId="14" xfId="10" applyBorder="1" applyAlignment="1">
      <alignment wrapText="1"/>
    </xf>
    <xf numFmtId="49" fontId="14" fillId="0" borderId="13" xfId="79" quotePrefix="1" applyNumberFormat="1" applyFont="1" applyFill="1" applyBorder="1" applyAlignment="1">
      <alignment horizontal="center" wrapText="1"/>
    </xf>
    <xf numFmtId="0" fontId="15" fillId="0" borderId="15" xfId="10" applyBorder="1" applyAlignment="1">
      <alignment wrapText="1"/>
    </xf>
    <xf numFmtId="0" fontId="14" fillId="0" borderId="0" xfId="10" applyFont="1" applyBorder="1" applyAlignment="1">
      <alignment horizontal="center" wrapText="1"/>
    </xf>
    <xf numFmtId="0" fontId="19" fillId="0" borderId="0" xfId="10" applyFont="1" applyBorder="1" applyAlignment="1" applyProtection="1">
      <alignment horizontal="center" wrapText="1"/>
    </xf>
    <xf numFmtId="0" fontId="14" fillId="0" borderId="14" xfId="10" applyFont="1" applyBorder="1" applyAlignment="1" applyProtection="1">
      <alignment horizontal="center" wrapText="1"/>
    </xf>
    <xf numFmtId="164" fontId="14" fillId="0" borderId="13" xfId="10" applyNumberFormat="1" applyFont="1" applyBorder="1" applyAlignment="1" applyProtection="1">
      <alignment horizontal="center" wrapText="1"/>
    </xf>
    <xf numFmtId="0" fontId="49" fillId="0" borderId="15" xfId="10" applyFont="1" applyBorder="1" applyAlignment="1">
      <alignment wrapText="1"/>
    </xf>
    <xf numFmtId="0" fontId="15" fillId="0" borderId="7" xfId="10" applyBorder="1" applyAlignment="1">
      <alignment wrapText="1"/>
    </xf>
    <xf numFmtId="0" fontId="14" fillId="0" borderId="1" xfId="79" applyFont="1" applyBorder="1" applyAlignment="1">
      <alignment wrapText="1"/>
    </xf>
    <xf numFmtId="0" fontId="15" fillId="0" borderId="5" xfId="10" applyBorder="1" applyAlignment="1">
      <alignment wrapText="1"/>
    </xf>
    <xf numFmtId="0" fontId="14" fillId="0" borderId="7" xfId="10" applyFont="1" applyBorder="1" applyAlignment="1" applyProtection="1">
      <alignment wrapText="1"/>
    </xf>
    <xf numFmtId="42" fontId="14" fillId="0" borderId="7" xfId="10" applyNumberFormat="1" applyFont="1" applyBorder="1" applyAlignment="1" applyProtection="1"/>
    <xf numFmtId="41" fontId="14" fillId="0" borderId="7" xfId="10" applyNumberFormat="1" applyFont="1" applyBorder="1" applyAlignment="1" applyProtection="1"/>
    <xf numFmtId="41" fontId="14" fillId="0" borderId="1" xfId="10" applyNumberFormat="1" applyFont="1" applyBorder="1" applyAlignment="1" applyProtection="1"/>
    <xf numFmtId="41" fontId="14" fillId="0" borderId="6" xfId="10" applyNumberFormat="1" applyFont="1" applyBorder="1" applyAlignment="1" applyProtection="1"/>
    <xf numFmtId="41" fontId="14" fillId="0" borderId="29" xfId="10" applyNumberFormat="1" applyFont="1" applyBorder="1" applyAlignment="1" applyProtection="1"/>
    <xf numFmtId="42" fontId="14" fillId="0" borderId="3" xfId="10" applyNumberFormat="1" applyFont="1" applyBorder="1" applyAlignment="1" applyProtection="1"/>
    <xf numFmtId="42" fontId="14" fillId="0" borderId="4" xfId="10" applyNumberFormat="1" applyFont="1" applyBorder="1" applyAlignment="1" applyProtection="1"/>
    <xf numFmtId="0" fontId="14" fillId="0" borderId="7" xfId="10" applyFont="1" applyBorder="1" applyAlignment="1" applyProtection="1"/>
    <xf numFmtId="168" fontId="14" fillId="0" borderId="0" xfId="10" applyNumberFormat="1" applyFont="1" applyAlignment="1" applyProtection="1"/>
    <xf numFmtId="168" fontId="15" fillId="0" borderId="0" xfId="10" applyNumberFormat="1" applyBorder="1" applyAlignment="1" applyProtection="1"/>
    <xf numFmtId="168" fontId="14" fillId="0" borderId="7" xfId="10" applyNumberFormat="1" applyFont="1" applyBorder="1" applyAlignment="1" applyProtection="1"/>
    <xf numFmtId="168" fontId="14" fillId="0" borderId="0" xfId="10" applyNumberFormat="1" applyFont="1" applyBorder="1" applyAlignment="1" applyProtection="1"/>
    <xf numFmtId="168" fontId="15" fillId="0" borderId="5" xfId="10" applyNumberFormat="1" applyBorder="1" applyAlignment="1" applyProtection="1"/>
    <xf numFmtId="168" fontId="14" fillId="0" borderId="2" xfId="10" applyNumberFormat="1" applyFont="1" applyBorder="1" applyAlignment="1" applyProtection="1"/>
    <xf numFmtId="0" fontId="19" fillId="0" borderId="5" xfId="79" quotePrefix="1" applyFont="1" applyFill="1" applyBorder="1" applyAlignment="1" applyProtection="1">
      <alignment horizontal="left" vertical="top"/>
    </xf>
    <xf numFmtId="168" fontId="14" fillId="0" borderId="11" xfId="10" applyNumberFormat="1" applyFont="1" applyBorder="1" applyAlignment="1" applyProtection="1"/>
    <xf numFmtId="168" fontId="14" fillId="0" borderId="1" xfId="10" applyNumberFormat="1" applyFont="1" applyBorder="1" applyAlignment="1" applyProtection="1"/>
    <xf numFmtId="168" fontId="15" fillId="0" borderId="0" xfId="10" applyNumberFormat="1" applyAlignment="1" applyProtection="1"/>
    <xf numFmtId="168" fontId="14" fillId="0" borderId="6" xfId="10" applyNumberFormat="1" applyFont="1" applyBorder="1" applyAlignment="1" applyProtection="1"/>
    <xf numFmtId="168" fontId="14" fillId="0" borderId="3" xfId="10" applyNumberFormat="1" applyFont="1" applyBorder="1" applyAlignment="1" applyProtection="1"/>
    <xf numFmtId="41" fontId="14" fillId="0" borderId="3" xfId="10" applyNumberFormat="1" applyFont="1" applyBorder="1" applyAlignment="1" applyProtection="1"/>
    <xf numFmtId="168" fontId="14" fillId="0" borderId="4" xfId="10" applyNumberFormat="1" applyFont="1" applyBorder="1" applyAlignment="1" applyProtection="1"/>
    <xf numFmtId="0" fontId="14" fillId="0" borderId="0" xfId="10" applyFont="1" applyAlignment="1">
      <alignment horizontal="left" wrapText="1"/>
    </xf>
    <xf numFmtId="0" fontId="14" fillId="0" borderId="30" xfId="10" applyFont="1" applyBorder="1" applyAlignment="1">
      <alignment wrapText="1"/>
    </xf>
    <xf numFmtId="0" fontId="14" fillId="0" borderId="30" xfId="10" applyFont="1" applyBorder="1" applyAlignment="1" applyProtection="1"/>
    <xf numFmtId="42" fontId="14" fillId="0" borderId="30" xfId="10" applyNumberFormat="1" applyFont="1" applyBorder="1" applyAlignment="1" applyProtection="1"/>
    <xf numFmtId="41" fontId="14" fillId="0" borderId="30" xfId="10" applyNumberFormat="1" applyFont="1" applyBorder="1" applyAlignment="1" applyProtection="1"/>
    <xf numFmtId="166" fontId="14" fillId="0" borderId="29" xfId="2" applyNumberFormat="1" applyFont="1" applyBorder="1" applyAlignment="1" applyProtection="1"/>
    <xf numFmtId="166" fontId="15" fillId="0" borderId="0" xfId="2" applyNumberFormat="1" applyAlignment="1" applyProtection="1"/>
    <xf numFmtId="166" fontId="14" fillId="0" borderId="30" xfId="2" applyNumberFormat="1" applyFont="1" applyBorder="1" applyAlignment="1" applyProtection="1"/>
    <xf numFmtId="166" fontId="15" fillId="0" borderId="0" xfId="10" applyNumberFormat="1" applyBorder="1" applyAlignment="1" applyProtection="1"/>
    <xf numFmtId="166" fontId="14" fillId="0" borderId="0" xfId="2" applyNumberFormat="1" applyFont="1" applyBorder="1" applyAlignment="1" applyProtection="1"/>
    <xf numFmtId="166" fontId="14" fillId="0" borderId="7" xfId="10" applyNumberFormat="1" applyFont="1" applyBorder="1" applyAlignment="1" applyProtection="1"/>
    <xf numFmtId="166" fontId="15" fillId="0" borderId="5" xfId="10" applyNumberFormat="1" applyBorder="1" applyAlignment="1" applyProtection="1"/>
    <xf numFmtId="167" fontId="15" fillId="0" borderId="5" xfId="2" applyNumberFormat="1" applyBorder="1" applyAlignment="1" applyProtection="1"/>
    <xf numFmtId="167" fontId="15" fillId="0" borderId="0" xfId="2" applyNumberFormat="1" applyBorder="1" applyAlignment="1" applyProtection="1"/>
    <xf numFmtId="167" fontId="14" fillId="0" borderId="7" xfId="2" applyNumberFormat="1" applyFont="1" applyBorder="1" applyAlignment="1" applyProtection="1"/>
    <xf numFmtId="0" fontId="15" fillId="0" borderId="10" xfId="10" applyBorder="1" applyAlignment="1">
      <alignment wrapText="1"/>
    </xf>
    <xf numFmtId="0" fontId="15" fillId="0" borderId="6" xfId="10" applyBorder="1" applyAlignment="1">
      <alignment wrapText="1"/>
    </xf>
    <xf numFmtId="0" fontId="15" fillId="0" borderId="9" xfId="10" applyBorder="1" applyAlignment="1">
      <alignment wrapText="1"/>
    </xf>
    <xf numFmtId="0" fontId="14" fillId="0" borderId="10" xfId="10" applyFont="1" applyBorder="1" applyAlignment="1" applyProtection="1">
      <alignment wrapText="1"/>
    </xf>
    <xf numFmtId="0" fontId="19" fillId="0" borderId="0" xfId="79" quotePrefix="1" applyFont="1" applyAlignment="1" applyProtection="1">
      <alignment horizontal="left" vertical="top" wrapText="1"/>
      <protection locked="0"/>
    </xf>
    <xf numFmtId="0" fontId="15" fillId="0" borderId="0" xfId="79" applyFill="1" applyAlignment="1">
      <alignment wrapText="1"/>
    </xf>
    <xf numFmtId="0" fontId="15" fillId="0" borderId="31" xfId="79" applyFont="1" applyFill="1" applyBorder="1" applyAlignment="1" applyProtection="1">
      <alignment wrapText="1"/>
    </xf>
    <xf numFmtId="0" fontId="19" fillId="0" borderId="32" xfId="79" applyFont="1" applyFill="1" applyBorder="1" applyAlignment="1" applyProtection="1">
      <alignment horizontal="center" wrapText="1"/>
    </xf>
    <xf numFmtId="0" fontId="14" fillId="0" borderId="30" xfId="79" applyFont="1" applyFill="1" applyBorder="1" applyAlignment="1" applyProtection="1">
      <alignment horizontal="center" wrapText="1"/>
    </xf>
    <xf numFmtId="0" fontId="49" fillId="0" borderId="0" xfId="79" applyFont="1" applyFill="1" applyBorder="1" applyAlignment="1" applyProtection="1">
      <alignment wrapText="1"/>
    </xf>
    <xf numFmtId="0" fontId="49" fillId="0" borderId="15" xfId="79" applyFont="1" applyFill="1" applyBorder="1" applyAlignment="1" applyProtection="1">
      <alignment wrapText="1"/>
    </xf>
    <xf numFmtId="0" fontId="14" fillId="0" borderId="30" xfId="79" applyFont="1" applyFill="1" applyBorder="1" applyAlignment="1" applyProtection="1">
      <alignment wrapText="1"/>
    </xf>
    <xf numFmtId="0" fontId="15" fillId="0" borderId="0" xfId="79" applyFill="1" applyProtection="1"/>
    <xf numFmtId="42" fontId="15" fillId="0" borderId="0" xfId="79" applyNumberFormat="1" applyFill="1" applyAlignment="1" applyProtection="1"/>
    <xf numFmtId="42" fontId="14" fillId="0" borderId="30" xfId="79" applyNumberFormat="1" applyFont="1" applyFill="1" applyBorder="1" applyAlignment="1" applyProtection="1"/>
    <xf numFmtId="42" fontId="14" fillId="0" borderId="7" xfId="79" applyNumberFormat="1" applyFont="1" applyFill="1" applyBorder="1" applyAlignment="1" applyProtection="1"/>
    <xf numFmtId="42" fontId="15" fillId="0" borderId="0" xfId="79" applyNumberFormat="1" applyFill="1" applyAlignment="1">
      <alignment wrapText="1"/>
    </xf>
    <xf numFmtId="0" fontId="19" fillId="0" borderId="0" xfId="79" quotePrefix="1" applyFont="1" applyFill="1" applyBorder="1" applyAlignment="1" applyProtection="1">
      <alignment horizontal="left" vertical="top"/>
    </xf>
    <xf numFmtId="41" fontId="14" fillId="0" borderId="7" xfId="79" applyNumberFormat="1" applyFont="1" applyFill="1" applyBorder="1" applyAlignment="1" applyProtection="1"/>
    <xf numFmtId="41" fontId="14" fillId="0" borderId="30" xfId="79" applyNumberFormat="1" applyFont="1" applyFill="1" applyBorder="1" applyAlignment="1" applyProtection="1"/>
    <xf numFmtId="41" fontId="14" fillId="0" borderId="2" xfId="79" applyNumberFormat="1" applyFont="1" applyFill="1" applyBorder="1" applyAlignment="1" applyProtection="1"/>
    <xf numFmtId="41" fontId="14" fillId="0" borderId="1" xfId="79" applyNumberFormat="1" applyFont="1" applyFill="1" applyBorder="1" applyAlignment="1" applyProtection="1"/>
    <xf numFmtId="42" fontId="14" fillId="0" borderId="0" xfId="79" applyNumberFormat="1" applyFont="1" applyFill="1" applyAlignment="1"/>
    <xf numFmtId="41" fontId="14" fillId="0" borderId="0" xfId="79" applyNumberFormat="1" applyFont="1" applyFill="1" applyAlignment="1"/>
    <xf numFmtId="41" fontId="14" fillId="0" borderId="0" xfId="79" applyNumberFormat="1" applyFont="1" applyFill="1" applyBorder="1" applyAlignment="1"/>
    <xf numFmtId="41" fontId="15" fillId="0" borderId="0" xfId="79" applyNumberFormat="1" applyFill="1" applyBorder="1" applyAlignment="1"/>
    <xf numFmtId="42" fontId="15" fillId="0" borderId="0" xfId="79" applyNumberFormat="1" applyFill="1" applyBorder="1" applyAlignment="1">
      <alignment wrapText="1"/>
    </xf>
    <xf numFmtId="0" fontId="14" fillId="0" borderId="1" xfId="79" applyFont="1" applyFill="1" applyBorder="1" applyAlignment="1" applyProtection="1"/>
    <xf numFmtId="0" fontId="14" fillId="0" borderId="30" xfId="79" applyFont="1" applyFill="1" applyBorder="1" applyAlignment="1" applyProtection="1"/>
    <xf numFmtId="0" fontId="14" fillId="0" borderId="0" xfId="79" applyFont="1" applyFill="1" applyBorder="1" applyAlignment="1" applyProtection="1"/>
    <xf numFmtId="0" fontId="14" fillId="0" borderId="7" xfId="79" applyFont="1" applyFill="1" applyBorder="1" applyAlignment="1" applyProtection="1"/>
    <xf numFmtId="42" fontId="14" fillId="0" borderId="3" xfId="79" applyNumberFormat="1" applyFont="1" applyFill="1" applyBorder="1" applyAlignment="1" applyProtection="1"/>
    <xf numFmtId="0" fontId="14" fillId="0" borderId="4" xfId="79" applyFont="1" applyFill="1" applyBorder="1" applyAlignment="1" applyProtection="1">
      <alignment wrapText="1"/>
    </xf>
    <xf numFmtId="42" fontId="14" fillId="0" borderId="4" xfId="79" applyNumberFormat="1" applyFont="1" applyFill="1" applyBorder="1" applyAlignment="1" applyProtection="1"/>
    <xf numFmtId="0" fontId="15" fillId="0" borderId="0" xfId="10" applyFill="1" applyAlignment="1" applyProtection="1">
      <alignment wrapText="1"/>
    </xf>
    <xf numFmtId="0" fontId="15" fillId="0" borderId="7" xfId="10" applyFill="1" applyBorder="1" applyAlignment="1" applyProtection="1">
      <alignment wrapText="1"/>
    </xf>
    <xf numFmtId="0" fontId="15" fillId="0" borderId="0" xfId="10" applyFill="1" applyAlignment="1" applyProtection="1"/>
    <xf numFmtId="0" fontId="14" fillId="0" borderId="7" xfId="10" applyFont="1" applyFill="1" applyBorder="1" applyAlignment="1" applyProtection="1">
      <alignment wrapText="1"/>
    </xf>
    <xf numFmtId="0" fontId="15" fillId="0" borderId="5" xfId="10" applyFill="1" applyBorder="1" applyAlignment="1" applyProtection="1"/>
    <xf numFmtId="0" fontId="15" fillId="0" borderId="0" xfId="10" applyFill="1" applyAlignment="1">
      <alignment wrapText="1"/>
    </xf>
    <xf numFmtId="41" fontId="14" fillId="0" borderId="0" xfId="10" applyNumberFormat="1" applyFont="1" applyAlignment="1"/>
    <xf numFmtId="0" fontId="14" fillId="0" borderId="5" xfId="10" applyFont="1" applyFill="1" applyBorder="1" applyAlignment="1" applyProtection="1">
      <alignment wrapText="1"/>
    </xf>
    <xf numFmtId="173" fontId="14" fillId="0" borderId="0" xfId="10" applyNumberFormat="1" applyFont="1" applyFill="1" applyBorder="1" applyAlignment="1" applyProtection="1"/>
    <xf numFmtId="0" fontId="14" fillId="0" borderId="5" xfId="10" applyFont="1" applyFill="1" applyBorder="1" applyAlignment="1" applyProtection="1"/>
    <xf numFmtId="0" fontId="14" fillId="0" borderId="0" xfId="10" applyFont="1" applyFill="1" applyAlignment="1">
      <alignment wrapText="1"/>
    </xf>
    <xf numFmtId="169" fontId="14" fillId="0" borderId="0" xfId="79" applyNumberFormat="1" applyFont="1" applyFill="1" applyAlignment="1" applyProtection="1"/>
    <xf numFmtId="169" fontId="14" fillId="0" borderId="0" xfId="79" applyNumberFormat="1" applyFont="1" applyFill="1" applyBorder="1" applyAlignment="1" applyProtection="1"/>
    <xf numFmtId="174" fontId="15" fillId="0" borderId="0" xfId="79" applyNumberFormat="1" applyAlignment="1">
      <alignment wrapText="1"/>
    </xf>
    <xf numFmtId="169" fontId="14" fillId="0" borderId="2" xfId="79" applyNumberFormat="1" applyFont="1" applyFill="1" applyBorder="1" applyAlignment="1" applyProtection="1"/>
    <xf numFmtId="0" fontId="13" fillId="0" borderId="5" xfId="10" applyFont="1" applyFill="1" applyBorder="1" applyAlignment="1" applyProtection="1">
      <alignment wrapText="1"/>
    </xf>
    <xf numFmtId="168" fontId="14" fillId="0" borderId="3" xfId="10" applyNumberFormat="1" applyFont="1" applyFill="1" applyBorder="1" applyAlignment="1" applyProtection="1"/>
    <xf numFmtId="168" fontId="14" fillId="0" borderId="5" xfId="79" applyNumberFormat="1" applyFont="1" applyFill="1" applyBorder="1" applyAlignment="1" applyProtection="1">
      <alignment wrapText="1"/>
    </xf>
    <xf numFmtId="168" fontId="14" fillId="0" borderId="0" xfId="10" applyNumberFormat="1" applyFont="1" applyFill="1" applyBorder="1" applyAlignment="1" applyProtection="1"/>
    <xf numFmtId="168" fontId="14" fillId="0" borderId="5" xfId="10" applyNumberFormat="1" applyFont="1" applyFill="1" applyBorder="1" applyAlignment="1" applyProtection="1"/>
    <xf numFmtId="0" fontId="14" fillId="0" borderId="0" xfId="79" applyFont="1" applyFill="1" applyAlignment="1">
      <alignment wrapText="1"/>
    </xf>
    <xf numFmtId="0" fontId="14" fillId="0" borderId="0" xfId="10" applyFont="1" applyFill="1" applyAlignment="1" applyProtection="1">
      <alignment horizontal="center" wrapText="1"/>
    </xf>
    <xf numFmtId="0" fontId="14" fillId="0" borderId="0" xfId="10" applyFont="1" applyFill="1" applyAlignment="1" applyProtection="1">
      <alignment horizontal="left" wrapText="1"/>
    </xf>
    <xf numFmtId="175" fontId="14" fillId="0" borderId="3" xfId="79" applyNumberFormat="1" applyFont="1" applyFill="1" applyBorder="1" applyAlignment="1" applyProtection="1">
      <alignment wrapText="1"/>
    </xf>
    <xf numFmtId="168" fontId="14" fillId="0" borderId="11" xfId="10" applyNumberFormat="1" applyFont="1" applyFill="1" applyBorder="1" applyAlignment="1" applyProtection="1"/>
    <xf numFmtId="0" fontId="15" fillId="0" borderId="0" xfId="10" applyFill="1" applyAlignment="1" applyProtection="1">
      <alignment horizontal="left" wrapText="1" indent="1"/>
    </xf>
    <xf numFmtId="173" fontId="14" fillId="0" borderId="6" xfId="10" applyNumberFormat="1" applyFont="1" applyFill="1" applyBorder="1" applyAlignment="1" applyProtection="1"/>
    <xf numFmtId="0" fontId="15" fillId="0" borderId="9" xfId="10" applyFill="1" applyBorder="1" applyAlignment="1" applyProtection="1"/>
    <xf numFmtId="0" fontId="19" fillId="0" borderId="0" xfId="79" quotePrefix="1" applyFont="1" applyFill="1" applyAlignment="1">
      <alignment horizontal="left" vertical="top" wrapText="1"/>
    </xf>
    <xf numFmtId="164" fontId="14" fillId="0" borderId="2" xfId="81" applyNumberFormat="1" applyFont="1" applyBorder="1" applyAlignment="1" applyProtection="1">
      <alignment horizontal="center" wrapText="1"/>
    </xf>
    <xf numFmtId="0" fontId="49" fillId="0" borderId="15" xfId="10" applyFont="1" applyBorder="1" applyAlignment="1" applyProtection="1">
      <alignment wrapText="1"/>
    </xf>
    <xf numFmtId="0" fontId="15" fillId="0" borderId="0" xfId="79" applyProtection="1"/>
    <xf numFmtId="42" fontId="14" fillId="0" borderId="0" xfId="79" applyNumberFormat="1" applyFont="1" applyAlignment="1" applyProtection="1">
      <protection locked="0"/>
    </xf>
    <xf numFmtId="41" fontId="14" fillId="0" borderId="0" xfId="79" applyNumberFormat="1" applyFont="1" applyAlignment="1" applyProtection="1">
      <protection locked="0"/>
    </xf>
    <xf numFmtId="41" fontId="14" fillId="0" borderId="2" xfId="79" applyNumberFormat="1" applyFont="1" applyBorder="1" applyAlignment="1" applyProtection="1">
      <protection locked="0"/>
    </xf>
    <xf numFmtId="41" fontId="14" fillId="0" borderId="1" xfId="79" applyNumberFormat="1" applyFont="1" applyBorder="1" applyAlignment="1" applyProtection="1">
      <protection locked="0"/>
    </xf>
    <xf numFmtId="41" fontId="15" fillId="0" borderId="0" xfId="79" applyNumberFormat="1" applyAlignment="1" applyProtection="1">
      <protection locked="0"/>
    </xf>
    <xf numFmtId="0" fontId="14" fillId="0" borderId="0" xfId="10" applyFont="1" applyAlignment="1" applyProtection="1">
      <alignment horizontal="left" wrapText="1" indent="4"/>
    </xf>
    <xf numFmtId="41" fontId="14" fillId="0" borderId="0" xfId="79" applyNumberFormat="1" applyFont="1" applyBorder="1" applyAlignment="1" applyProtection="1">
      <protection locked="0"/>
    </xf>
    <xf numFmtId="41" fontId="14" fillId="0" borderId="6" xfId="79" applyNumberFormat="1" applyFont="1" applyBorder="1" applyAlignment="1" applyProtection="1">
      <protection locked="0"/>
    </xf>
    <xf numFmtId="0" fontId="14" fillId="0" borderId="5" xfId="10" applyFont="1" applyBorder="1" applyAlignment="1" applyProtection="1">
      <alignment wrapText="1"/>
    </xf>
    <xf numFmtId="41" fontId="14" fillId="0" borderId="5" xfId="10" applyNumberFormat="1" applyFont="1" applyBorder="1" applyAlignment="1" applyProtection="1"/>
    <xf numFmtId="0" fontId="14" fillId="0" borderId="0" xfId="10" applyFont="1" applyAlignment="1">
      <alignment wrapText="1"/>
    </xf>
    <xf numFmtId="0" fontId="14" fillId="0" borderId="1" xfId="10" applyFont="1" applyBorder="1" applyAlignment="1" applyProtection="1"/>
    <xf numFmtId="42" fontId="14" fillId="0" borderId="3" xfId="79" applyNumberFormat="1" applyFont="1" applyBorder="1" applyAlignment="1" applyProtection="1">
      <protection locked="0"/>
    </xf>
    <xf numFmtId="41" fontId="14" fillId="0" borderId="4" xfId="79" applyNumberFormat="1" applyFont="1" applyBorder="1" applyAlignment="1" applyProtection="1">
      <protection locked="0"/>
    </xf>
    <xf numFmtId="0" fontId="15" fillId="0" borderId="0" xfId="79" applyAlignment="1" applyProtection="1">
      <protection locked="0"/>
    </xf>
    <xf numFmtId="168" fontId="14" fillId="0" borderId="0" xfId="79" applyNumberFormat="1" applyFont="1" applyAlignment="1" applyProtection="1">
      <protection locked="0"/>
    </xf>
    <xf numFmtId="169" fontId="14" fillId="0" borderId="0" xfId="79" applyNumberFormat="1" applyFont="1" applyAlignment="1" applyProtection="1">
      <protection locked="0"/>
    </xf>
    <xf numFmtId="169" fontId="14" fillId="0" borderId="2" xfId="79" applyNumberFormat="1" applyFont="1" applyBorder="1" applyAlignment="1" applyProtection="1">
      <protection locked="0"/>
    </xf>
    <xf numFmtId="168" fontId="14" fillId="0" borderId="1" xfId="79" applyNumberFormat="1" applyFont="1" applyBorder="1" applyAlignment="1" applyProtection="1">
      <protection locked="0"/>
    </xf>
    <xf numFmtId="168" fontId="15" fillId="0" borderId="0" xfId="79" applyNumberFormat="1" applyAlignment="1" applyProtection="1">
      <protection locked="0"/>
    </xf>
    <xf numFmtId="168" fontId="14" fillId="0" borderId="3" xfId="79" applyNumberFormat="1" applyFont="1" applyBorder="1" applyAlignment="1" applyProtection="1">
      <protection locked="0"/>
    </xf>
    <xf numFmtId="168" fontId="14" fillId="0" borderId="4" xfId="79" applyNumberFormat="1" applyFont="1" applyBorder="1" applyAlignment="1" applyProtection="1">
      <protection locked="0"/>
    </xf>
    <xf numFmtId="168" fontId="15" fillId="0" borderId="0" xfId="10" applyNumberFormat="1" applyAlignment="1"/>
    <xf numFmtId="168" fontId="15" fillId="0" borderId="0" xfId="10" applyNumberFormat="1" applyBorder="1" applyAlignment="1"/>
    <xf numFmtId="168" fontId="14" fillId="0" borderId="7" xfId="10" applyNumberFormat="1" applyFont="1" applyBorder="1" applyAlignment="1"/>
    <xf numFmtId="168" fontId="15" fillId="0" borderId="5" xfId="10" applyNumberFormat="1" applyBorder="1" applyAlignment="1"/>
    <xf numFmtId="168" fontId="14" fillId="0" borderId="0" xfId="10" applyNumberFormat="1" applyFont="1" applyAlignment="1"/>
    <xf numFmtId="41" fontId="14" fillId="0" borderId="0" xfId="10" applyNumberFormat="1" applyFont="1" applyBorder="1" applyAlignment="1"/>
    <xf numFmtId="41" fontId="14" fillId="0" borderId="2" xfId="10" applyNumberFormat="1" applyFont="1" applyBorder="1" applyAlignment="1"/>
    <xf numFmtId="168" fontId="14" fillId="0" borderId="2" xfId="10" applyNumberFormat="1" applyFont="1" applyBorder="1" applyAlignment="1"/>
    <xf numFmtId="0" fontId="14" fillId="0" borderId="0" xfId="10" applyFont="1" applyAlignment="1">
      <alignment wrapText="1" indent="1"/>
    </xf>
    <xf numFmtId="168" fontId="15" fillId="0" borderId="29" xfId="79" applyNumberFormat="1" applyBorder="1" applyAlignment="1" applyProtection="1">
      <protection locked="0"/>
    </xf>
    <xf numFmtId="168" fontId="14" fillId="0" borderId="0" xfId="10" applyNumberFormat="1" applyFont="1" applyBorder="1" applyAlignment="1"/>
    <xf numFmtId="168" fontId="14" fillId="0" borderId="11" xfId="79" applyNumberFormat="1" applyFont="1" applyBorder="1" applyAlignment="1" applyProtection="1">
      <protection locked="0"/>
    </xf>
    <xf numFmtId="168" fontId="14" fillId="0" borderId="11" xfId="10" applyNumberFormat="1" applyFont="1" applyBorder="1" applyAlignment="1"/>
    <xf numFmtId="0" fontId="15" fillId="0" borderId="0" xfId="10" applyBorder="1" applyAlignment="1">
      <alignment wrapText="1"/>
    </xf>
    <xf numFmtId="0" fontId="14" fillId="0" borderId="10" xfId="10" applyFont="1" applyBorder="1" applyAlignment="1">
      <alignment wrapText="1"/>
    </xf>
    <xf numFmtId="0" fontId="14" fillId="0" borderId="6" xfId="10" applyFont="1" applyBorder="1" applyAlignment="1">
      <alignment wrapText="1"/>
    </xf>
    <xf numFmtId="0" fontId="15" fillId="0" borderId="0" xfId="10" applyFont="1" applyBorder="1" applyAlignment="1">
      <alignment wrapText="1"/>
    </xf>
    <xf numFmtId="0" fontId="19" fillId="0" borderId="0" xfId="10" applyFont="1" applyAlignment="1" applyProtection="1">
      <alignment horizontal="left" vertical="top" wrapText="1"/>
      <protection locked="0"/>
    </xf>
    <xf numFmtId="0" fontId="15" fillId="0" borderId="14" xfId="10" applyFill="1" applyBorder="1" applyAlignment="1" applyProtection="1">
      <alignment wrapText="1"/>
    </xf>
    <xf numFmtId="0" fontId="15" fillId="0" borderId="15" xfId="10" applyFill="1" applyBorder="1" applyAlignment="1" applyProtection="1">
      <alignment wrapText="1"/>
    </xf>
    <xf numFmtId="0" fontId="14" fillId="0" borderId="0" xfId="10" applyFont="1" applyFill="1" applyBorder="1" applyAlignment="1" applyProtection="1">
      <alignment horizontal="center" wrapText="1"/>
    </xf>
    <xf numFmtId="164" fontId="14" fillId="0" borderId="2" xfId="10" applyNumberFormat="1" applyFont="1" applyFill="1" applyBorder="1" applyAlignment="1" applyProtection="1">
      <alignment horizontal="center" wrapText="1"/>
    </xf>
    <xf numFmtId="0" fontId="19" fillId="0" borderId="0" xfId="10" applyFont="1" applyFill="1" applyBorder="1" applyAlignment="1" applyProtection="1">
      <alignment horizontal="center" wrapText="1"/>
    </xf>
    <xf numFmtId="0" fontId="14" fillId="0" borderId="14" xfId="10" applyFont="1" applyFill="1" applyBorder="1" applyAlignment="1" applyProtection="1">
      <alignment horizontal="center" wrapText="1"/>
    </xf>
    <xf numFmtId="164" fontId="14" fillId="0" borderId="13" xfId="10" applyNumberFormat="1" applyFont="1" applyFill="1" applyBorder="1" applyAlignment="1" applyProtection="1">
      <alignment horizontal="center" wrapText="1"/>
    </xf>
    <xf numFmtId="0" fontId="49" fillId="0" borderId="15" xfId="10" applyFont="1" applyFill="1" applyBorder="1" applyAlignment="1" applyProtection="1">
      <alignment wrapText="1"/>
    </xf>
    <xf numFmtId="0" fontId="14" fillId="0" borderId="1" xfId="10" applyFont="1" applyFill="1" applyBorder="1" applyAlignment="1" applyProtection="1">
      <alignment wrapText="1"/>
    </xf>
    <xf numFmtId="42" fontId="14" fillId="0" borderId="0" xfId="10" applyNumberFormat="1" applyFont="1" applyFill="1" applyAlignment="1" applyProtection="1"/>
    <xf numFmtId="42" fontId="14" fillId="0" borderId="7" xfId="10" applyNumberFormat="1" applyFont="1" applyFill="1" applyBorder="1" applyAlignment="1" applyProtection="1"/>
    <xf numFmtId="42" fontId="15" fillId="0" borderId="5" xfId="10" applyNumberFormat="1" applyFill="1" applyBorder="1" applyAlignment="1" applyProtection="1"/>
    <xf numFmtId="0" fontId="19" fillId="0" borderId="5" xfId="10" quotePrefix="1" applyNumberFormat="1" applyFont="1" applyFill="1" applyBorder="1" applyAlignment="1" applyProtection="1"/>
    <xf numFmtId="41" fontId="14" fillId="0" borderId="0" xfId="10" applyNumberFormat="1" applyFont="1" applyFill="1" applyAlignment="1" applyProtection="1"/>
    <xf numFmtId="0" fontId="19" fillId="0" borderId="0" xfId="10" quotePrefix="1" applyNumberFormat="1" applyFont="1" applyFill="1" applyBorder="1" applyAlignment="1" applyProtection="1"/>
    <xf numFmtId="41" fontId="14" fillId="0" borderId="7" xfId="10" applyNumberFormat="1" applyFont="1" applyFill="1" applyBorder="1" applyAlignment="1" applyProtection="1"/>
    <xf numFmtId="41" fontId="14" fillId="0" borderId="0" xfId="10" applyNumberFormat="1" applyFont="1" applyFill="1" applyBorder="1" applyAlignment="1" applyProtection="1"/>
    <xf numFmtId="41" fontId="15" fillId="0" borderId="0" xfId="10" applyNumberFormat="1" applyFill="1" applyBorder="1" applyAlignment="1" applyProtection="1"/>
    <xf numFmtId="41" fontId="15" fillId="0" borderId="5" xfId="10" applyNumberFormat="1" applyFill="1" applyBorder="1" applyAlignment="1" applyProtection="1"/>
    <xf numFmtId="41" fontId="14" fillId="0" borderId="2" xfId="10" applyNumberFormat="1" applyFont="1" applyFill="1" applyBorder="1" applyAlignment="1" applyProtection="1"/>
    <xf numFmtId="41" fontId="14" fillId="0" borderId="1" xfId="10" applyNumberFormat="1" applyFont="1" applyFill="1" applyBorder="1" applyAlignment="1" applyProtection="1"/>
    <xf numFmtId="41" fontId="15" fillId="0" borderId="0" xfId="10" applyNumberFormat="1" applyFill="1" applyAlignment="1" applyProtection="1"/>
    <xf numFmtId="41" fontId="14" fillId="0" borderId="29" xfId="10" applyNumberFormat="1" applyFont="1" applyFill="1" applyBorder="1" applyAlignment="1" applyProtection="1"/>
    <xf numFmtId="41" fontId="14" fillId="0" borderId="5" xfId="10" applyNumberFormat="1" applyFont="1" applyFill="1" applyBorder="1" applyAlignment="1" applyProtection="1"/>
    <xf numFmtId="0" fontId="14" fillId="0" borderId="1" xfId="10" applyFont="1" applyFill="1" applyBorder="1" applyAlignment="1" applyProtection="1"/>
    <xf numFmtId="0" fontId="14" fillId="0" borderId="7" xfId="10" applyFont="1" applyFill="1" applyBorder="1" applyAlignment="1" applyProtection="1"/>
    <xf numFmtId="42" fontId="14" fillId="0" borderId="3" xfId="10" applyNumberFormat="1" applyFont="1" applyFill="1" applyBorder="1" applyAlignment="1" applyProtection="1"/>
    <xf numFmtId="0" fontId="14" fillId="0" borderId="4" xfId="10" applyFont="1" applyFill="1" applyBorder="1" applyAlignment="1" applyProtection="1"/>
    <xf numFmtId="169" fontId="14" fillId="0" borderId="0" xfId="10" applyNumberFormat="1" applyFont="1" applyFill="1" applyAlignment="1" applyProtection="1"/>
    <xf numFmtId="168" fontId="15" fillId="0" borderId="0" xfId="10" applyNumberFormat="1" applyFill="1" applyBorder="1" applyAlignment="1" applyProtection="1"/>
    <xf numFmtId="168" fontId="14" fillId="0" borderId="7" xfId="10" applyNumberFormat="1" applyFont="1" applyFill="1" applyBorder="1" applyAlignment="1" applyProtection="1"/>
    <xf numFmtId="169" fontId="14" fillId="0" borderId="0" xfId="10" applyNumberFormat="1" applyFont="1" applyFill="1" applyBorder="1" applyAlignment="1" applyProtection="1"/>
    <xf numFmtId="168" fontId="15" fillId="0" borderId="5" xfId="10" applyNumberFormat="1" applyFill="1" applyBorder="1" applyAlignment="1" applyProtection="1"/>
    <xf numFmtId="169" fontId="14" fillId="0" borderId="26" xfId="79" applyNumberFormat="1" applyFont="1" applyFill="1" applyBorder="1" applyAlignment="1" applyProtection="1"/>
    <xf numFmtId="169" fontId="14" fillId="0" borderId="8" xfId="10" applyNumberFormat="1" applyFont="1" applyFill="1" applyBorder="1" applyAlignment="1" applyProtection="1"/>
    <xf numFmtId="41" fontId="14" fillId="0" borderId="8" xfId="10" applyNumberFormat="1" applyFont="1" applyFill="1" applyBorder="1" applyAlignment="1" applyProtection="1"/>
    <xf numFmtId="169" fontId="14" fillId="0" borderId="4" xfId="79" applyNumberFormat="1" applyFont="1" applyFill="1" applyBorder="1" applyAlignment="1" applyProtection="1"/>
    <xf numFmtId="169" fontId="15" fillId="0" borderId="0" xfId="10" applyNumberFormat="1" applyFill="1" applyAlignment="1" applyProtection="1"/>
    <xf numFmtId="165" fontId="15" fillId="0" borderId="0" xfId="10" applyNumberFormat="1" applyFill="1" applyAlignment="1" applyProtection="1"/>
    <xf numFmtId="169" fontId="15" fillId="0" borderId="0" xfId="10" applyNumberFormat="1" applyFill="1" applyBorder="1" applyAlignment="1" applyProtection="1"/>
    <xf numFmtId="169" fontId="15" fillId="0" borderId="0" xfId="79" applyNumberFormat="1" applyFill="1" applyAlignment="1" applyProtection="1"/>
    <xf numFmtId="0" fontId="15" fillId="0" borderId="10" xfId="10" applyFill="1" applyBorder="1" applyAlignment="1" applyProtection="1">
      <alignment wrapText="1"/>
    </xf>
    <xf numFmtId="0" fontId="15" fillId="0" borderId="6" xfId="10" applyFill="1" applyBorder="1" applyAlignment="1" applyProtection="1">
      <alignment wrapText="1"/>
    </xf>
    <xf numFmtId="0" fontId="15" fillId="0" borderId="9" xfId="10" applyFill="1" applyBorder="1" applyAlignment="1" applyProtection="1">
      <alignment wrapText="1"/>
    </xf>
    <xf numFmtId="165" fontId="15" fillId="0" borderId="0" xfId="10" applyNumberFormat="1" applyFill="1" applyBorder="1" applyAlignment="1" applyProtection="1">
      <alignment wrapText="1"/>
    </xf>
    <xf numFmtId="0" fontId="14" fillId="0" borderId="10" xfId="10" applyFont="1" applyFill="1" applyBorder="1" applyAlignment="1" applyProtection="1">
      <alignment wrapText="1"/>
    </xf>
    <xf numFmtId="0" fontId="23" fillId="0" borderId="0" xfId="10" quotePrefix="1" applyFont="1" applyFill="1" applyAlignment="1" applyProtection="1">
      <alignment horizontal="left" vertical="top" wrapText="1"/>
      <protection locked="0"/>
    </xf>
    <xf numFmtId="0" fontId="14" fillId="0" borderId="0" xfId="10" applyFont="1" applyFill="1" applyAlignment="1" applyProtection="1">
      <alignment vertical="top" wrapText="1"/>
      <protection locked="0"/>
    </xf>
    <xf numFmtId="0" fontId="50" fillId="0" borderId="0" xfId="10" applyFont="1" applyAlignment="1" applyProtection="1">
      <alignment wrapText="1"/>
    </xf>
    <xf numFmtId="0" fontId="22" fillId="0" borderId="2" xfId="10" applyFont="1" applyFill="1" applyBorder="1" applyAlignment="1" applyProtection="1">
      <alignment horizontal="center" wrapText="1"/>
    </xf>
    <xf numFmtId="169" fontId="14" fillId="0" borderId="0" xfId="10" applyNumberFormat="1" applyFont="1" applyAlignment="1" applyProtection="1"/>
    <xf numFmtId="0" fontId="22" fillId="0" borderId="2" xfId="10" applyFont="1" applyBorder="1" applyAlignment="1" applyProtection="1">
      <alignment horizontal="center" wrapText="1"/>
    </xf>
    <xf numFmtId="176" fontId="14" fillId="0" borderId="0" xfId="10" applyNumberFormat="1" applyFont="1" applyAlignment="1" applyProtection="1"/>
    <xf numFmtId="0" fontId="19" fillId="0" borderId="0" xfId="10" quotePrefix="1" applyFont="1" applyAlignment="1" applyProtection="1">
      <alignment horizontal="left" wrapText="1"/>
    </xf>
    <xf numFmtId="0" fontId="14" fillId="0" borderId="0" xfId="10" applyFont="1" applyAlignment="1" applyProtection="1"/>
    <xf numFmtId="0" fontId="23" fillId="0" borderId="0" xfId="10" quotePrefix="1" applyFont="1" applyAlignment="1" applyProtection="1">
      <alignment horizontal="left" vertical="top" wrapText="1"/>
    </xf>
    <xf numFmtId="0" fontId="23" fillId="0" borderId="0" xfId="10" quotePrefix="1" applyFont="1" applyFill="1" applyAlignment="1" applyProtection="1">
      <alignment horizontal="left" vertical="top" wrapText="1"/>
    </xf>
    <xf numFmtId="0" fontId="19" fillId="0" borderId="0" xfId="10" quotePrefix="1" applyFont="1" applyFill="1" applyAlignment="1" applyProtection="1">
      <alignment horizontal="left" vertical="top" wrapText="1"/>
    </xf>
    <xf numFmtId="0" fontId="15" fillId="0" borderId="0" xfId="10" applyFont="1" applyFill="1" applyBorder="1" applyAlignment="1" applyProtection="1">
      <alignment wrapText="1"/>
    </xf>
    <xf numFmtId="164" fontId="14" fillId="0" borderId="13" xfId="81" applyNumberFormat="1" applyFont="1" applyFill="1" applyBorder="1" applyAlignment="1" applyProtection="1">
      <alignment horizontal="center" wrapText="1"/>
    </xf>
    <xf numFmtId="0" fontId="15" fillId="0" borderId="1" xfId="10" applyFont="1" applyFill="1" applyBorder="1" applyAlignment="1" applyProtection="1">
      <alignment wrapText="1"/>
    </xf>
    <xf numFmtId="0" fontId="15" fillId="0" borderId="7" xfId="10" applyFont="1" applyFill="1" applyBorder="1" applyAlignment="1" applyProtection="1">
      <alignment wrapText="1"/>
    </xf>
    <xf numFmtId="42" fontId="14" fillId="0" borderId="0" xfId="10" applyNumberFormat="1" applyFont="1" applyFill="1" applyBorder="1" applyAlignment="1" applyProtection="1">
      <protection locked="0"/>
    </xf>
    <xf numFmtId="42" fontId="15" fillId="0" borderId="0" xfId="10" applyNumberFormat="1" applyFill="1" applyBorder="1" applyAlignment="1" applyProtection="1">
      <protection locked="0"/>
    </xf>
    <xf numFmtId="42" fontId="15" fillId="0" borderId="0" xfId="10" applyNumberFormat="1" applyFill="1" applyAlignment="1" applyProtection="1"/>
    <xf numFmtId="41" fontId="14" fillId="0" borderId="0" xfId="10" applyNumberFormat="1" applyFont="1" applyFill="1" applyBorder="1" applyAlignment="1" applyProtection="1">
      <protection locked="0"/>
    </xf>
    <xf numFmtId="41" fontId="14" fillId="0" borderId="2" xfId="10" applyNumberFormat="1" applyFont="1" applyFill="1" applyBorder="1" applyAlignment="1" applyProtection="1">
      <protection locked="0"/>
    </xf>
    <xf numFmtId="42" fontId="14" fillId="0" borderId="1" xfId="10" applyNumberFormat="1" applyFont="1" applyFill="1" applyBorder="1" applyAlignment="1" applyProtection="1">
      <protection locked="0"/>
    </xf>
    <xf numFmtId="42" fontId="14" fillId="0" borderId="1" xfId="10" applyNumberFormat="1" applyFont="1" applyFill="1" applyBorder="1" applyAlignment="1" applyProtection="1"/>
    <xf numFmtId="0" fontId="15" fillId="0" borderId="0" xfId="10" applyFill="1" applyBorder="1" applyAlignment="1" applyProtection="1">
      <protection locked="0"/>
    </xf>
    <xf numFmtId="168" fontId="14" fillId="0" borderId="0" xfId="10" applyNumberFormat="1" applyFont="1" applyFill="1" applyBorder="1" applyAlignment="1" applyProtection="1">
      <protection locked="0"/>
    </xf>
    <xf numFmtId="168" fontId="14" fillId="0" borderId="0" xfId="10" applyNumberFormat="1" applyFont="1" applyFill="1" applyAlignment="1" applyProtection="1"/>
    <xf numFmtId="168" fontId="14" fillId="0" borderId="2" xfId="10" applyNumberFormat="1" applyFont="1" applyFill="1" applyBorder="1" applyAlignment="1" applyProtection="1">
      <protection locked="0"/>
    </xf>
    <xf numFmtId="168" fontId="14" fillId="0" borderId="2" xfId="10" applyNumberFormat="1" applyFont="1" applyFill="1" applyBorder="1" applyAlignment="1" applyProtection="1"/>
    <xf numFmtId="168" fontId="14" fillId="0" borderId="1" xfId="10" applyNumberFormat="1" applyFont="1" applyFill="1" applyBorder="1" applyAlignment="1" applyProtection="1">
      <protection locked="0"/>
    </xf>
    <xf numFmtId="168" fontId="14" fillId="0" borderId="1" xfId="10" applyNumberFormat="1" applyFont="1" applyFill="1" applyBorder="1" applyAlignment="1" applyProtection="1"/>
    <xf numFmtId="168" fontId="15" fillId="0" borderId="0" xfId="10" applyNumberFormat="1" applyFill="1" applyBorder="1" applyAlignment="1" applyProtection="1">
      <protection locked="0"/>
    </xf>
    <xf numFmtId="168" fontId="15" fillId="0" borderId="0" xfId="10" applyNumberFormat="1" applyFill="1" applyAlignment="1" applyProtection="1"/>
    <xf numFmtId="0" fontId="15" fillId="0" borderId="7" xfId="10" applyFill="1" applyBorder="1" applyAlignment="1">
      <alignment wrapText="1"/>
    </xf>
    <xf numFmtId="0" fontId="15" fillId="0" borderId="5" xfId="10" applyFill="1" applyBorder="1" applyAlignment="1"/>
    <xf numFmtId="0" fontId="14" fillId="0" borderId="0" xfId="10" applyFont="1" applyFill="1" applyBorder="1" applyAlignment="1"/>
    <xf numFmtId="168" fontId="14" fillId="0" borderId="0" xfId="10" applyNumberFormat="1" applyFont="1" applyFill="1" applyAlignment="1"/>
    <xf numFmtId="168" fontId="15" fillId="0" borderId="0" xfId="10" applyNumberFormat="1" applyFill="1" applyBorder="1" applyAlignment="1"/>
    <xf numFmtId="168" fontId="14" fillId="0" borderId="7" xfId="10" applyNumberFormat="1" applyFont="1" applyFill="1" applyBorder="1" applyAlignment="1"/>
    <xf numFmtId="168" fontId="14" fillId="0" borderId="0" xfId="10" applyNumberFormat="1" applyFont="1" applyFill="1" applyBorder="1" applyAlignment="1"/>
    <xf numFmtId="168" fontId="15" fillId="0" borderId="5" xfId="10" applyNumberFormat="1" applyFill="1" applyBorder="1" applyAlignment="1"/>
    <xf numFmtId="168" fontId="14" fillId="0" borderId="2" xfId="10" applyNumberFormat="1" applyFont="1" applyFill="1" applyBorder="1" applyAlignment="1"/>
    <xf numFmtId="168" fontId="14" fillId="0" borderId="1" xfId="10" applyNumberFormat="1" applyFont="1" applyFill="1" applyBorder="1" applyAlignment="1"/>
    <xf numFmtId="168" fontId="15" fillId="0" borderId="0" xfId="10" applyNumberFormat="1" applyFill="1" applyAlignment="1"/>
    <xf numFmtId="168" fontId="14" fillId="0" borderId="6" xfId="10" applyNumberFormat="1" applyFont="1" applyFill="1" applyBorder="1" applyAlignment="1" applyProtection="1">
      <protection locked="0"/>
    </xf>
    <xf numFmtId="168" fontId="14" fillId="0" borderId="6" xfId="10" applyNumberFormat="1" applyFont="1" applyFill="1" applyBorder="1" applyAlignment="1"/>
    <xf numFmtId="168" fontId="14" fillId="0" borderId="11" xfId="10" applyNumberFormat="1" applyFont="1" applyFill="1" applyBorder="1" applyAlignment="1" applyProtection="1">
      <protection locked="0"/>
    </xf>
    <xf numFmtId="168" fontId="14" fillId="0" borderId="11" xfId="10" applyNumberFormat="1" applyFont="1" applyFill="1" applyBorder="1" applyAlignment="1"/>
    <xf numFmtId="169" fontId="14" fillId="0" borderId="0" xfId="10" applyNumberFormat="1" applyFont="1" applyFill="1" applyBorder="1" applyAlignment="1" applyProtection="1">
      <protection locked="0"/>
    </xf>
    <xf numFmtId="169" fontId="14" fillId="0" borderId="0" xfId="10" applyNumberFormat="1" applyFont="1" applyFill="1" applyBorder="1" applyAlignment="1"/>
    <xf numFmtId="41" fontId="14" fillId="0" borderId="0" xfId="10" applyNumberFormat="1" applyFont="1" applyFill="1" applyBorder="1" applyAlignment="1"/>
    <xf numFmtId="0" fontId="14" fillId="0" borderId="0" xfId="10" applyFont="1" applyFill="1" applyAlignment="1">
      <alignment horizontal="left" wrapText="1"/>
    </xf>
    <xf numFmtId="0" fontId="15" fillId="0" borderId="0" xfId="10" applyFont="1" applyBorder="1" applyAlignment="1" applyProtection="1">
      <alignment wrapText="1"/>
    </xf>
    <xf numFmtId="164" fontId="14" fillId="0" borderId="13" xfId="81" applyNumberFormat="1" applyFont="1" applyBorder="1" applyAlignment="1" applyProtection="1">
      <alignment horizontal="center" wrapText="1"/>
    </xf>
    <xf numFmtId="0" fontId="19" fillId="0" borderId="0" xfId="10" applyFont="1" applyAlignment="1" applyProtection="1">
      <alignment horizontal="left" vertical="top" wrapText="1"/>
    </xf>
    <xf numFmtId="0" fontId="49" fillId="0" borderId="0" xfId="10" applyFont="1" applyAlignment="1" applyProtection="1">
      <alignment horizontal="left" vertical="top" wrapText="1"/>
    </xf>
    <xf numFmtId="42" fontId="14" fillId="0" borderId="1" xfId="10" applyNumberFormat="1" applyFont="1" applyBorder="1" applyAlignment="1" applyProtection="1"/>
    <xf numFmtId="0" fontId="19" fillId="0" borderId="5" xfId="10" quotePrefix="1" applyFont="1" applyBorder="1" applyAlignment="1" applyProtection="1"/>
    <xf numFmtId="0" fontId="15" fillId="0" borderId="5" xfId="10" applyBorder="1" applyAlignment="1"/>
    <xf numFmtId="0" fontId="14" fillId="0" borderId="0" xfId="10" applyFont="1" applyBorder="1" applyAlignment="1"/>
    <xf numFmtId="168" fontId="14" fillId="0" borderId="6" xfId="10" applyNumberFormat="1" applyFont="1" applyBorder="1" applyAlignment="1"/>
    <xf numFmtId="41" fontId="14" fillId="0" borderId="6" xfId="10" applyNumberFormat="1" applyFont="1" applyBorder="1" applyAlignment="1"/>
    <xf numFmtId="169" fontId="14" fillId="0" borderId="0" xfId="10" applyNumberFormat="1" applyFont="1" applyBorder="1" applyAlignment="1" applyProtection="1"/>
    <xf numFmtId="177" fontId="14" fillId="0" borderId="0" xfId="10" applyNumberFormat="1" applyFont="1" applyAlignment="1"/>
    <xf numFmtId="177" fontId="15" fillId="0" borderId="0" xfId="10" applyNumberFormat="1" applyBorder="1" applyAlignment="1"/>
    <xf numFmtId="177" fontId="14" fillId="0" borderId="7" xfId="10" applyNumberFormat="1" applyFont="1" applyBorder="1" applyAlignment="1"/>
    <xf numFmtId="177" fontId="14" fillId="0" borderId="0" xfId="10" applyNumberFormat="1" applyFont="1" applyBorder="1" applyAlignment="1"/>
    <xf numFmtId="177" fontId="15" fillId="0" borderId="5" xfId="10" applyNumberFormat="1" applyBorder="1" applyAlignment="1"/>
    <xf numFmtId="177" fontId="14" fillId="0" borderId="2" xfId="10" applyNumberFormat="1" applyFont="1" applyBorder="1" applyAlignment="1"/>
    <xf numFmtId="177" fontId="14" fillId="0" borderId="1" xfId="10" applyNumberFormat="1" applyFont="1" applyBorder="1" applyAlignment="1"/>
    <xf numFmtId="177" fontId="15" fillId="0" borderId="0" xfId="10" applyNumberFormat="1" applyAlignment="1"/>
    <xf numFmtId="0" fontId="15" fillId="0" borderId="0" xfId="10" applyNumberFormat="1" applyAlignment="1" applyProtection="1">
      <alignment wrapText="1"/>
    </xf>
    <xf numFmtId="0" fontId="15" fillId="0" borderId="0" xfId="10" applyAlignment="1"/>
    <xf numFmtId="0" fontId="15" fillId="0" borderId="0" xfId="10" applyBorder="1" applyAlignment="1"/>
    <xf numFmtId="0" fontId="14" fillId="0" borderId="7" xfId="10" applyFont="1" applyBorder="1" applyAlignment="1"/>
    <xf numFmtId="41" fontId="15" fillId="0" borderId="0" xfId="10" applyNumberFormat="1" applyBorder="1" applyAlignment="1"/>
    <xf numFmtId="41" fontId="14" fillId="0" borderId="7" xfId="10" applyNumberFormat="1" applyFont="1" applyBorder="1" applyAlignment="1"/>
    <xf numFmtId="41" fontId="15" fillId="0" borderId="5" xfId="10" applyNumberFormat="1" applyBorder="1" applyAlignment="1"/>
    <xf numFmtId="41" fontId="14" fillId="0" borderId="1" xfId="10" applyNumberFormat="1" applyFont="1" applyBorder="1" applyAlignment="1"/>
    <xf numFmtId="41" fontId="15" fillId="0" borderId="0" xfId="10" applyNumberFormat="1" applyAlignment="1"/>
    <xf numFmtId="0" fontId="14" fillId="0" borderId="0" xfId="10" applyFont="1" applyAlignment="1">
      <alignment horizontal="left" wrapText="1" indent="1"/>
    </xf>
    <xf numFmtId="0" fontId="15" fillId="0" borderId="0" xfId="10" applyNumberFormat="1" applyAlignment="1">
      <alignment wrapText="1"/>
    </xf>
    <xf numFmtId="168" fontId="15" fillId="0" borderId="0" xfId="10" applyNumberFormat="1" applyBorder="1" applyAlignment="1">
      <alignment wrapText="1"/>
    </xf>
    <xf numFmtId="168" fontId="14" fillId="0" borderId="10" xfId="10" applyNumberFormat="1" applyFont="1" applyBorder="1" applyAlignment="1">
      <alignment wrapText="1"/>
    </xf>
    <xf numFmtId="168" fontId="15" fillId="0" borderId="6" xfId="10" applyNumberFormat="1" applyBorder="1" applyAlignment="1">
      <alignment wrapText="1"/>
    </xf>
    <xf numFmtId="168" fontId="15" fillId="0" borderId="9" xfId="10" applyNumberFormat="1" applyBorder="1" applyAlignment="1">
      <alignment wrapText="1"/>
    </xf>
    <xf numFmtId="42" fontId="14" fillId="0" borderId="11" xfId="10" applyNumberFormat="1" applyFont="1" applyFill="1" applyBorder="1" applyAlignment="1" applyProtection="1"/>
    <xf numFmtId="169" fontId="14" fillId="0" borderId="2" xfId="10" applyNumberFormat="1" applyFont="1" applyFill="1" applyBorder="1" applyAlignment="1" applyProtection="1"/>
    <xf numFmtId="169" fontId="14" fillId="0" borderId="1" xfId="10" applyNumberFormat="1" applyFont="1" applyFill="1" applyBorder="1" applyAlignment="1" applyProtection="1"/>
    <xf numFmtId="0" fontId="14" fillId="0" borderId="0" xfId="10" applyFont="1" applyFill="1" applyAlignment="1" applyProtection="1">
      <alignment horizontal="left" wrapText="1" indent="2"/>
    </xf>
    <xf numFmtId="169" fontId="14" fillId="0" borderId="6" xfId="10" applyNumberFormat="1" applyFont="1" applyFill="1" applyBorder="1" applyAlignment="1" applyProtection="1"/>
    <xf numFmtId="41" fontId="14" fillId="0" borderId="6" xfId="10" applyNumberFormat="1" applyFont="1" applyFill="1" applyBorder="1" applyAlignment="1" applyProtection="1"/>
    <xf numFmtId="0" fontId="15" fillId="0" borderId="0" xfId="10" applyFill="1" applyAlignment="1"/>
    <xf numFmtId="0" fontId="15" fillId="0" borderId="0" xfId="10" applyFill="1" applyBorder="1" applyAlignment="1"/>
    <xf numFmtId="0" fontId="14" fillId="0" borderId="7" xfId="10" applyFont="1" applyFill="1" applyBorder="1" applyAlignment="1"/>
    <xf numFmtId="42" fontId="14" fillId="0" borderId="0" xfId="10" applyNumberFormat="1" applyFont="1" applyFill="1" applyAlignment="1"/>
    <xf numFmtId="42" fontId="15" fillId="0" borderId="0" xfId="10" applyNumberFormat="1" applyFill="1" applyBorder="1" applyAlignment="1"/>
    <xf numFmtId="42" fontId="14" fillId="0" borderId="7" xfId="10" applyNumberFormat="1" applyFont="1" applyFill="1" applyBorder="1" applyAlignment="1"/>
    <xf numFmtId="42" fontId="14" fillId="0" borderId="0" xfId="10" applyNumberFormat="1" applyFont="1" applyFill="1" applyBorder="1" applyAlignment="1"/>
    <xf numFmtId="42" fontId="15" fillId="0" borderId="5" xfId="10" applyNumberFormat="1" applyFill="1" applyBorder="1" applyAlignment="1"/>
    <xf numFmtId="42" fontId="15" fillId="0" borderId="0" xfId="10" applyNumberFormat="1" applyFill="1" applyAlignment="1"/>
    <xf numFmtId="41" fontId="14" fillId="0" borderId="0" xfId="10" applyNumberFormat="1" applyFont="1" applyFill="1" applyAlignment="1"/>
    <xf numFmtId="41" fontId="15" fillId="0" borderId="0" xfId="10" applyNumberFormat="1" applyFill="1" applyBorder="1" applyAlignment="1"/>
    <xf numFmtId="41" fontId="14" fillId="0" borderId="7" xfId="10" applyNumberFormat="1" applyFont="1" applyFill="1" applyBorder="1" applyAlignment="1"/>
    <xf numFmtId="41" fontId="15" fillId="0" borderId="5" xfId="10" applyNumberFormat="1" applyFill="1" applyBorder="1" applyAlignment="1"/>
    <xf numFmtId="41" fontId="14" fillId="0" borderId="2" xfId="10" applyNumberFormat="1" applyFont="1" applyFill="1" applyBorder="1" applyAlignment="1"/>
    <xf numFmtId="42" fontId="14" fillId="0" borderId="11" xfId="10" applyNumberFormat="1" applyFont="1" applyFill="1" applyBorder="1" applyAlignment="1"/>
    <xf numFmtId="41" fontId="14" fillId="0" borderId="6" xfId="10" applyNumberFormat="1" applyFont="1" applyFill="1" applyBorder="1" applyAlignment="1"/>
    <xf numFmtId="0" fontId="15" fillId="0" borderId="5" xfId="10" applyFill="1" applyBorder="1" applyAlignment="1">
      <alignment wrapText="1"/>
    </xf>
    <xf numFmtId="0" fontId="14" fillId="0" borderId="0" xfId="10" applyFont="1" applyFill="1" applyBorder="1" applyAlignment="1">
      <alignment wrapText="1"/>
    </xf>
    <xf numFmtId="0" fontId="15" fillId="0" borderId="0" xfId="10" applyFill="1" applyBorder="1" applyAlignment="1">
      <alignment wrapText="1"/>
    </xf>
    <xf numFmtId="0" fontId="14" fillId="0" borderId="7" xfId="10" applyFont="1" applyFill="1" applyBorder="1" applyAlignment="1">
      <alignment wrapText="1"/>
    </xf>
    <xf numFmtId="0" fontId="14" fillId="0" borderId="0" xfId="10" applyFont="1" applyBorder="1" applyAlignment="1">
      <alignment horizontal="left" wrapText="1"/>
    </xf>
    <xf numFmtId="42" fontId="14" fillId="0" borderId="0" xfId="10" applyNumberFormat="1" applyFont="1" applyAlignment="1"/>
    <xf numFmtId="42" fontId="15" fillId="0" borderId="0" xfId="10" applyNumberFormat="1" applyBorder="1" applyAlignment="1"/>
    <xf numFmtId="42" fontId="14" fillId="0" borderId="7" xfId="10" applyNumberFormat="1" applyFont="1" applyBorder="1" applyAlignment="1"/>
    <xf numFmtId="42" fontId="14" fillId="0" borderId="0" xfId="10" applyNumberFormat="1" applyFont="1" applyBorder="1" applyAlignment="1"/>
    <xf numFmtId="42" fontId="15" fillId="0" borderId="5" xfId="10" applyNumberFormat="1" applyBorder="1" applyAlignment="1"/>
    <xf numFmtId="42" fontId="14" fillId="0" borderId="11" xfId="10" applyNumberFormat="1" applyFont="1" applyBorder="1" applyAlignment="1"/>
    <xf numFmtId="168" fontId="14" fillId="0" borderId="1" xfId="10" applyNumberFormat="1" applyFont="1" applyBorder="1" applyAlignment="1"/>
    <xf numFmtId="0" fontId="19" fillId="0" borderId="0" xfId="10" applyFont="1" applyAlignment="1" applyProtection="1">
      <alignment horizontal="left" wrapText="1"/>
      <protection locked="0"/>
    </xf>
    <xf numFmtId="164" fontId="14" fillId="0" borderId="2" xfId="83" applyNumberFormat="1" applyFont="1" applyBorder="1" applyAlignment="1" applyProtection="1">
      <alignment horizontal="center" wrapText="1"/>
    </xf>
    <xf numFmtId="169" fontId="14" fillId="0" borderId="2" xfId="10" applyNumberFormat="1" applyFont="1" applyBorder="1" applyAlignment="1" applyProtection="1"/>
    <xf numFmtId="0" fontId="19" fillId="0" borderId="0" xfId="10" applyFont="1" applyAlignment="1">
      <alignment horizontal="left" vertical="top" wrapText="1"/>
    </xf>
    <xf numFmtId="164" fontId="14" fillId="0" borderId="13" xfId="83" applyNumberFormat="1" applyFont="1" applyBorder="1" applyAlignment="1" applyProtection="1">
      <alignment horizontal="center" wrapText="1"/>
    </xf>
    <xf numFmtId="0" fontId="2" fillId="0" borderId="15" xfId="83" applyBorder="1" applyAlignment="1" applyProtection="1">
      <alignment wrapText="1"/>
    </xf>
    <xf numFmtId="0" fontId="14" fillId="0" borderId="0" xfId="83" applyFont="1" applyBorder="1" applyAlignment="1" applyProtection="1">
      <alignment horizontal="center" wrapText="1"/>
    </xf>
    <xf numFmtId="42" fontId="0" fillId="0" borderId="7" xfId="2" applyNumberFormat="1" applyFont="1" applyBorder="1" applyAlignment="1" applyProtection="1"/>
    <xf numFmtId="41" fontId="0" fillId="0" borderId="7" xfId="1" applyNumberFormat="1" applyFont="1" applyBorder="1" applyAlignment="1" applyProtection="1"/>
    <xf numFmtId="170" fontId="14" fillId="0" borderId="11" xfId="2" applyNumberFormat="1" applyFont="1" applyBorder="1" applyAlignment="1" applyProtection="1"/>
    <xf numFmtId="170" fontId="15" fillId="0" borderId="5" xfId="10" applyNumberFormat="1" applyBorder="1" applyAlignment="1" applyProtection="1"/>
    <xf numFmtId="170" fontId="14" fillId="0" borderId="0" xfId="10" applyNumberFormat="1" applyFont="1" applyBorder="1" applyAlignment="1" applyProtection="1"/>
    <xf numFmtId="170" fontId="0" fillId="0" borderId="0" xfId="2" applyNumberFormat="1" applyFont="1" applyBorder="1" applyAlignment="1" applyProtection="1"/>
    <xf numFmtId="170" fontId="0" fillId="0" borderId="7" xfId="2" applyNumberFormat="1" applyFont="1" applyBorder="1" applyAlignment="1" applyProtection="1"/>
    <xf numFmtId="170" fontId="0" fillId="0" borderId="5" xfId="2" applyNumberFormat="1" applyFont="1" applyBorder="1" applyAlignment="1" applyProtection="1"/>
    <xf numFmtId="170" fontId="14" fillId="0" borderId="0" xfId="2" applyNumberFormat="1" applyFont="1" applyBorder="1" applyAlignment="1" applyProtection="1"/>
    <xf numFmtId="168" fontId="15" fillId="0" borderId="7" xfId="10" applyNumberFormat="1" applyBorder="1" applyAlignment="1" applyProtection="1"/>
    <xf numFmtId="169" fontId="15" fillId="0" borderId="5" xfId="10" applyNumberFormat="1" applyBorder="1" applyAlignment="1" applyProtection="1"/>
    <xf numFmtId="169" fontId="15" fillId="0" borderId="0" xfId="10" applyNumberFormat="1" applyBorder="1" applyAlignment="1" applyProtection="1"/>
    <xf numFmtId="169" fontId="15" fillId="0" borderId="7" xfId="10" applyNumberFormat="1" applyBorder="1" applyAlignment="1" applyProtection="1"/>
    <xf numFmtId="169" fontId="15" fillId="0" borderId="0" xfId="10" applyNumberFormat="1" applyAlignment="1" applyProtection="1"/>
    <xf numFmtId="0" fontId="15" fillId="0" borderId="0" xfId="79" applyAlignment="1">
      <alignment wrapText="1"/>
    </xf>
    <xf numFmtId="164" fontId="14" fillId="0" borderId="6" xfId="83" applyNumberFormat="1" applyFont="1" applyBorder="1" applyAlignment="1" applyProtection="1">
      <alignment horizontal="center" wrapText="1"/>
    </xf>
    <xf numFmtId="178" fontId="14" fillId="0" borderId="2" xfId="79" applyNumberFormat="1" applyFont="1" applyBorder="1" applyAlignment="1" applyProtection="1">
      <alignment horizontal="center" wrapText="1"/>
    </xf>
    <xf numFmtId="0" fontId="14" fillId="0" borderId="0" xfId="79" applyFont="1" applyAlignment="1" applyProtection="1"/>
    <xf numFmtId="0" fontId="14" fillId="0" borderId="0" xfId="79" applyFont="1" applyAlignment="1" applyProtection="1">
      <alignment horizontal="left"/>
    </xf>
    <xf numFmtId="42" fontId="14" fillId="0" borderId="0" xfId="79" applyNumberFormat="1" applyFont="1" applyAlignment="1" applyProtection="1"/>
    <xf numFmtId="42" fontId="15" fillId="0" borderId="0" xfId="79" applyNumberFormat="1" applyAlignment="1">
      <alignment wrapText="1"/>
    </xf>
    <xf numFmtId="41" fontId="14" fillId="0" borderId="0" xfId="79" applyNumberFormat="1" applyFont="1" applyAlignment="1" applyProtection="1"/>
    <xf numFmtId="41" fontId="15" fillId="0" borderId="0" xfId="79" applyNumberFormat="1" applyAlignment="1" applyProtection="1">
      <alignment wrapText="1"/>
    </xf>
    <xf numFmtId="41" fontId="15" fillId="0" borderId="7" xfId="79" applyNumberFormat="1" applyBorder="1" applyAlignment="1" applyProtection="1">
      <alignment wrapText="1"/>
    </xf>
    <xf numFmtId="41" fontId="14" fillId="0" borderId="2" xfId="79" applyNumberFormat="1" applyFont="1" applyBorder="1" applyAlignment="1" applyProtection="1"/>
    <xf numFmtId="42" fontId="14" fillId="0" borderId="1" xfId="79" applyNumberFormat="1" applyFont="1" applyBorder="1" applyAlignment="1" applyProtection="1"/>
    <xf numFmtId="42" fontId="14" fillId="0" borderId="26" xfId="79" applyNumberFormat="1" applyFont="1" applyBorder="1" applyAlignment="1" applyProtection="1"/>
    <xf numFmtId="0" fontId="13" fillId="0" borderId="0" xfId="79" applyFont="1" applyFill="1" applyAlignment="1" applyProtection="1">
      <alignment horizontal="left" wrapText="1" indent="1"/>
    </xf>
    <xf numFmtId="42" fontId="14" fillId="0" borderId="5" xfId="2" applyNumberFormat="1" applyFont="1" applyBorder="1" applyAlignment="1" applyProtection="1"/>
    <xf numFmtId="0" fontId="14" fillId="0" borderId="5" xfId="79" applyFont="1" applyBorder="1" applyAlignment="1" applyProtection="1">
      <alignment wrapText="1"/>
    </xf>
    <xf numFmtId="42" fontId="14" fillId="0" borderId="5" xfId="79" applyNumberFormat="1" applyFont="1" applyBorder="1" applyAlignment="1" applyProtection="1">
      <alignment wrapText="1"/>
    </xf>
    <xf numFmtId="41" fontId="14" fillId="0" borderId="5" xfId="79" applyNumberFormat="1" applyFont="1" applyBorder="1" applyAlignment="1" applyProtection="1">
      <alignment wrapText="1"/>
    </xf>
    <xf numFmtId="41" fontId="14" fillId="0" borderId="5" xfId="1" applyNumberFormat="1" applyFont="1" applyBorder="1" applyAlignment="1" applyProtection="1"/>
    <xf numFmtId="0" fontId="15" fillId="0" borderId="7" xfId="79" applyFill="1" applyBorder="1" applyAlignment="1">
      <alignment wrapText="1"/>
    </xf>
    <xf numFmtId="41" fontId="14" fillId="0" borderId="2" xfId="79" applyNumberFormat="1" applyFont="1" applyBorder="1" applyAlignment="1"/>
    <xf numFmtId="41" fontId="15" fillId="0" borderId="5" xfId="79" applyNumberFormat="1" applyFill="1" applyBorder="1" applyAlignment="1">
      <alignment wrapText="1"/>
    </xf>
    <xf numFmtId="41" fontId="14" fillId="0" borderId="0" xfId="79" applyNumberFormat="1" applyFont="1" applyFill="1" applyBorder="1" applyAlignment="1">
      <alignment wrapText="1"/>
    </xf>
    <xf numFmtId="41" fontId="14" fillId="0" borderId="2" xfId="1" applyNumberFormat="1" applyFont="1" applyFill="1" applyBorder="1" applyAlignment="1"/>
    <xf numFmtId="41" fontId="0" fillId="0" borderId="0" xfId="1" applyNumberFormat="1" applyFont="1" applyFill="1" applyBorder="1" applyAlignment="1"/>
    <xf numFmtId="41" fontId="14" fillId="0" borderId="7" xfId="79" applyNumberFormat="1" applyFont="1" applyFill="1" applyBorder="1" applyAlignment="1">
      <alignment wrapText="1"/>
    </xf>
    <xf numFmtId="41" fontId="0" fillId="0" borderId="5" xfId="1" applyNumberFormat="1" applyFont="1" applyFill="1" applyBorder="1" applyAlignment="1"/>
    <xf numFmtId="42" fontId="14" fillId="0" borderId="26" xfId="79" applyNumberFormat="1" applyFont="1" applyBorder="1" applyAlignment="1"/>
    <xf numFmtId="42" fontId="15" fillId="0" borderId="5" xfId="79" applyNumberFormat="1" applyFill="1" applyBorder="1" applyAlignment="1">
      <alignment wrapText="1"/>
    </xf>
    <xf numFmtId="42" fontId="14" fillId="0" borderId="0" xfId="79" applyNumberFormat="1" applyFont="1" applyFill="1" applyBorder="1" applyAlignment="1">
      <alignment wrapText="1"/>
    </xf>
    <xf numFmtId="42" fontId="14" fillId="0" borderId="26" xfId="2" applyNumberFormat="1" applyFont="1" applyFill="1" applyBorder="1" applyAlignment="1"/>
    <xf numFmtId="42" fontId="14" fillId="0" borderId="0" xfId="2" applyNumberFormat="1" applyFont="1" applyFill="1" applyBorder="1" applyAlignment="1"/>
    <xf numFmtId="42" fontId="14" fillId="0" borderId="7" xfId="79" applyNumberFormat="1" applyFont="1" applyFill="1" applyBorder="1" applyAlignment="1">
      <alignment wrapText="1"/>
    </xf>
    <xf numFmtId="42" fontId="14" fillId="0" borderId="5" xfId="2" applyNumberFormat="1" applyFont="1" applyFill="1" applyBorder="1" applyAlignment="1"/>
    <xf numFmtId="0" fontId="13" fillId="0" borderId="0" xfId="79" applyFont="1" applyAlignment="1">
      <alignment horizontal="left" wrapText="1" indent="1"/>
    </xf>
    <xf numFmtId="0" fontId="15" fillId="0" borderId="7" xfId="79" applyBorder="1" applyAlignment="1">
      <alignment wrapText="1"/>
    </xf>
    <xf numFmtId="0" fontId="15" fillId="0" borderId="5" xfId="79" applyBorder="1" applyAlignment="1">
      <alignment wrapText="1"/>
    </xf>
    <xf numFmtId="42" fontId="0" fillId="0" borderId="0" xfId="2" applyNumberFormat="1" applyFont="1" applyAlignment="1"/>
    <xf numFmtId="42" fontId="14" fillId="0" borderId="0" xfId="2" applyNumberFormat="1" applyFont="1" applyBorder="1" applyAlignment="1"/>
    <xf numFmtId="42" fontId="0" fillId="0" borderId="7" xfId="2" applyNumberFormat="1" applyFont="1" applyBorder="1" applyAlignment="1"/>
    <xf numFmtId="42" fontId="0" fillId="0" borderId="5" xfId="2" applyNumberFormat="1" applyFont="1" applyBorder="1" applyAlignment="1"/>
    <xf numFmtId="0" fontId="15" fillId="0" borderId="5" xfId="79" applyFill="1" applyBorder="1" applyAlignment="1">
      <alignment wrapText="1"/>
    </xf>
    <xf numFmtId="0" fontId="14" fillId="0" borderId="0" xfId="79" applyFont="1" applyFill="1" applyBorder="1" applyAlignment="1">
      <alignment wrapText="1"/>
    </xf>
    <xf numFmtId="0" fontId="14" fillId="0" borderId="0" xfId="79" applyFont="1" applyFill="1" applyAlignment="1"/>
    <xf numFmtId="0" fontId="15" fillId="0" borderId="0" xfId="79" applyFill="1" applyBorder="1" applyAlignment="1"/>
    <xf numFmtId="0" fontId="14" fillId="0" borderId="7" xfId="79" applyFont="1" applyFill="1" applyBorder="1" applyAlignment="1">
      <alignment wrapText="1"/>
    </xf>
    <xf numFmtId="0" fontId="14" fillId="0" borderId="0" xfId="79" applyFont="1" applyFill="1" applyBorder="1" applyAlignment="1"/>
    <xf numFmtId="0" fontId="15" fillId="0" borderId="5" xfId="79" applyFill="1" applyBorder="1" applyAlignment="1"/>
    <xf numFmtId="42" fontId="14" fillId="0" borderId="0" xfId="79" applyNumberFormat="1" applyFont="1" applyAlignment="1"/>
    <xf numFmtId="42" fontId="14" fillId="0" borderId="0" xfId="2" applyNumberFormat="1" applyFont="1" applyFill="1" applyAlignment="1"/>
    <xf numFmtId="42" fontId="0" fillId="0" borderId="0" xfId="2" applyNumberFormat="1" applyFont="1" applyFill="1" applyBorder="1" applyAlignment="1"/>
    <xf numFmtId="42" fontId="0" fillId="0" borderId="5" xfId="2" applyNumberFormat="1" applyFont="1" applyFill="1" applyBorder="1" applyAlignment="1"/>
    <xf numFmtId="41" fontId="14" fillId="0" borderId="0" xfId="79" applyNumberFormat="1" applyFont="1" applyAlignment="1"/>
    <xf numFmtId="41" fontId="14" fillId="0" borderId="0" xfId="1" applyNumberFormat="1" applyFont="1" applyFill="1" applyAlignment="1"/>
    <xf numFmtId="41" fontId="14" fillId="0" borderId="0" xfId="1" applyNumberFormat="1" applyFont="1" applyFill="1" applyBorder="1" applyAlignment="1"/>
    <xf numFmtId="42" fontId="14" fillId="0" borderId="1" xfId="79" applyNumberFormat="1" applyFont="1" applyBorder="1" applyAlignment="1"/>
    <xf numFmtId="42" fontId="14" fillId="0" borderId="1" xfId="2" applyNumberFormat="1" applyFont="1" applyFill="1" applyBorder="1" applyAlignment="1"/>
    <xf numFmtId="0" fontId="15" fillId="0" borderId="10" xfId="79" applyBorder="1" applyAlignment="1">
      <alignment wrapText="1"/>
    </xf>
    <xf numFmtId="0" fontId="15" fillId="0" borderId="6" xfId="79" applyBorder="1" applyAlignment="1">
      <alignment wrapText="1"/>
    </xf>
    <xf numFmtId="0" fontId="15" fillId="0" borderId="9" xfId="79" applyBorder="1" applyAlignment="1">
      <alignment wrapText="1"/>
    </xf>
    <xf numFmtId="0" fontId="14" fillId="0" borderId="4" xfId="79" applyFont="1" applyBorder="1" applyAlignment="1">
      <alignment wrapText="1"/>
    </xf>
    <xf numFmtId="0" fontId="14" fillId="0" borderId="27" xfId="79" applyFont="1" applyBorder="1" applyAlignment="1">
      <alignment wrapText="1"/>
    </xf>
    <xf numFmtId="0" fontId="19" fillId="0" borderId="0" xfId="79" quotePrefix="1" applyFont="1" applyFill="1" applyAlignment="1" applyProtection="1">
      <alignment horizontal="left" vertical="top" wrapText="1"/>
      <protection locked="0"/>
    </xf>
    <xf numFmtId="0" fontId="14" fillId="0" borderId="0" xfId="79" applyFont="1" applyBorder="1" applyAlignment="1">
      <alignment wrapText="1"/>
    </xf>
    <xf numFmtId="0" fontId="15" fillId="0" borderId="14" xfId="79" applyBorder="1" applyAlignment="1">
      <alignment wrapText="1"/>
    </xf>
    <xf numFmtId="0" fontId="15" fillId="0" borderId="15" xfId="79" applyBorder="1" applyAlignment="1">
      <alignment wrapText="1"/>
    </xf>
    <xf numFmtId="164" fontId="14" fillId="0" borderId="2" xfId="79" applyNumberFormat="1" applyFont="1" applyBorder="1" applyAlignment="1">
      <alignment horizontal="center" wrapText="1"/>
    </xf>
    <xf numFmtId="0" fontId="19" fillId="0" borderId="0" xfId="79" applyFont="1" applyBorder="1" applyAlignment="1">
      <alignment horizontal="center" wrapText="1"/>
    </xf>
    <xf numFmtId="0" fontId="14" fillId="0" borderId="14" xfId="79" applyFont="1" applyBorder="1" applyAlignment="1">
      <alignment wrapText="1"/>
    </xf>
    <xf numFmtId="164" fontId="14" fillId="0" borderId="13" xfId="79" applyNumberFormat="1" applyFont="1" applyBorder="1" applyAlignment="1">
      <alignment horizontal="center" wrapText="1"/>
    </xf>
    <xf numFmtId="0" fontId="19" fillId="0" borderId="15" xfId="79" applyFont="1" applyBorder="1" applyAlignment="1">
      <alignment horizontal="center" wrapText="1"/>
    </xf>
    <xf numFmtId="0" fontId="15" fillId="0" borderId="0" xfId="79" applyBorder="1" applyAlignment="1">
      <alignment wrapText="1"/>
    </xf>
    <xf numFmtId="0" fontId="14" fillId="0" borderId="7" xfId="79" applyFont="1" applyBorder="1" applyAlignment="1">
      <alignment wrapText="1"/>
    </xf>
    <xf numFmtId="42" fontId="14" fillId="0" borderId="0" xfId="2" applyNumberFormat="1" applyFont="1" applyAlignment="1"/>
    <xf numFmtId="42" fontId="0" fillId="0" borderId="0" xfId="2" applyNumberFormat="1" applyFont="1" applyBorder="1" applyAlignment="1"/>
    <xf numFmtId="0" fontId="15" fillId="0" borderId="0" xfId="79" applyAlignment="1"/>
    <xf numFmtId="0" fontId="15" fillId="0" borderId="0" xfId="79" applyBorder="1" applyAlignment="1"/>
    <xf numFmtId="0" fontId="15" fillId="0" borderId="5" xfId="79" applyBorder="1" applyAlignment="1"/>
    <xf numFmtId="41" fontId="19" fillId="0" borderId="0" xfId="1" applyNumberFormat="1" applyFont="1" applyBorder="1" applyAlignment="1"/>
    <xf numFmtId="41" fontId="19" fillId="0" borderId="5" xfId="1" applyNumberFormat="1" applyFont="1" applyBorder="1" applyAlignment="1"/>
    <xf numFmtId="41" fontId="14" fillId="0" borderId="0" xfId="1" applyNumberFormat="1" applyFont="1" applyAlignment="1"/>
    <xf numFmtId="41" fontId="14" fillId="0" borderId="0" xfId="1" applyNumberFormat="1" applyFont="1" applyBorder="1" applyAlignment="1"/>
    <xf numFmtId="41" fontId="0" fillId="0" borderId="0" xfId="1" applyNumberFormat="1" applyFont="1" applyBorder="1" applyAlignment="1"/>
    <xf numFmtId="41" fontId="0" fillId="0" borderId="5" xfId="1" applyNumberFormat="1" applyFont="1" applyBorder="1" applyAlignment="1"/>
    <xf numFmtId="41" fontId="14" fillId="0" borderId="2" xfId="1" applyNumberFormat="1" applyFont="1" applyBorder="1" applyAlignment="1"/>
    <xf numFmtId="42" fontId="14" fillId="0" borderId="1" xfId="2" applyNumberFormat="1" applyFont="1" applyBorder="1" applyAlignment="1"/>
    <xf numFmtId="42" fontId="15" fillId="0" borderId="0" xfId="79" applyNumberFormat="1" applyBorder="1" applyAlignment="1"/>
    <xf numFmtId="42" fontId="15" fillId="0" borderId="5" xfId="79" applyNumberFormat="1" applyBorder="1" applyAlignment="1"/>
    <xf numFmtId="42" fontId="15" fillId="0" borderId="0" xfId="79" applyNumberFormat="1" applyBorder="1" applyAlignment="1" applyProtection="1">
      <protection locked="0"/>
    </xf>
    <xf numFmtId="42" fontId="15" fillId="0" borderId="0" xfId="79" applyNumberFormat="1" applyAlignment="1"/>
    <xf numFmtId="41" fontId="14" fillId="0" borderId="0" xfId="1" applyNumberFormat="1" applyFont="1" applyBorder="1" applyAlignment="1" applyProtection="1">
      <protection locked="0"/>
    </xf>
    <xf numFmtId="0" fontId="15" fillId="0" borderId="0" xfId="79" applyBorder="1" applyAlignment="1" applyProtection="1">
      <protection locked="0"/>
    </xf>
    <xf numFmtId="166" fontId="14" fillId="0" borderId="0" xfId="1" applyNumberFormat="1" applyFont="1" applyBorder="1" applyAlignment="1" applyProtection="1">
      <protection locked="0"/>
    </xf>
    <xf numFmtId="166" fontId="14" fillId="0" borderId="0" xfId="1" applyNumberFormat="1" applyFont="1" applyAlignment="1"/>
    <xf numFmtId="166" fontId="0" fillId="0" borderId="0" xfId="1" applyNumberFormat="1" applyFont="1" applyBorder="1" applyAlignment="1"/>
    <xf numFmtId="166" fontId="14" fillId="0" borderId="0" xfId="1" applyNumberFormat="1" applyFont="1" applyBorder="1" applyAlignment="1"/>
    <xf numFmtId="166" fontId="0" fillId="0" borderId="5" xfId="1" applyNumberFormat="1" applyFont="1" applyBorder="1" applyAlignment="1"/>
    <xf numFmtId="166" fontId="0" fillId="0" borderId="0" xfId="1" applyNumberFormat="1" applyFont="1" applyBorder="1" applyAlignment="1" applyProtection="1">
      <protection locked="0"/>
    </xf>
    <xf numFmtId="166" fontId="0" fillId="0" borderId="0" xfId="1" applyNumberFormat="1" applyFont="1" applyAlignment="1"/>
    <xf numFmtId="166" fontId="14" fillId="0" borderId="0" xfId="1" applyNumberFormat="1" applyFont="1" applyFill="1" applyBorder="1" applyAlignment="1" applyProtection="1">
      <protection locked="0"/>
    </xf>
    <xf numFmtId="0" fontId="14" fillId="0" borderId="10" xfId="79" applyFont="1" applyBorder="1" applyAlignment="1">
      <alignment wrapText="1"/>
    </xf>
    <xf numFmtId="0" fontId="23" fillId="0" borderId="0" xfId="79" quotePrefix="1" applyFont="1" applyAlignment="1" applyProtection="1">
      <alignment horizontal="left" vertical="top" wrapText="1"/>
      <protection locked="0"/>
    </xf>
    <xf numFmtId="0" fontId="1" fillId="0" borderId="0" xfId="84" applyFill="1" applyProtection="1">
      <protection locked="0"/>
    </xf>
    <xf numFmtId="0" fontId="55" fillId="0" borderId="0" xfId="84" applyFont="1" applyFill="1" applyProtection="1">
      <protection locked="0"/>
    </xf>
    <xf numFmtId="0" fontId="56" fillId="0" borderId="0" xfId="84" applyFont="1" applyFill="1" applyProtection="1">
      <protection locked="0"/>
    </xf>
    <xf numFmtId="0" fontId="57" fillId="0" borderId="0" xfId="84" applyFont="1" applyFill="1" applyAlignment="1" applyProtection="1">
      <alignment vertical="center"/>
      <protection locked="0"/>
    </xf>
    <xf numFmtId="0" fontId="14" fillId="0" borderId="0" xfId="84" applyFont="1" applyFill="1" applyAlignment="1" applyProtection="1">
      <alignment horizontal="justify"/>
      <protection locked="0"/>
    </xf>
    <xf numFmtId="0" fontId="18" fillId="0" borderId="0" xfId="84" applyFont="1" applyFill="1" applyAlignment="1" applyProtection="1">
      <alignment horizontal="justify"/>
      <protection locked="0"/>
    </xf>
    <xf numFmtId="0" fontId="18" fillId="0" borderId="0" xfId="84" applyFont="1" applyFill="1" applyProtection="1">
      <protection locked="0"/>
    </xf>
    <xf numFmtId="0" fontId="15" fillId="0" borderId="0" xfId="84" applyFont="1" applyFill="1" applyProtection="1">
      <protection locked="0"/>
    </xf>
    <xf numFmtId="0" fontId="20" fillId="0" borderId="33" xfId="84" applyFont="1" applyFill="1" applyBorder="1" applyProtection="1">
      <protection locked="0"/>
    </xf>
    <xf numFmtId="0" fontId="15" fillId="0" borderId="33" xfId="84" applyFont="1" applyFill="1" applyBorder="1" applyProtection="1">
      <protection locked="0"/>
    </xf>
    <xf numFmtId="0" fontId="15" fillId="0" borderId="33" xfId="84" applyNumberFormat="1" applyFont="1" applyFill="1" applyBorder="1" applyAlignment="1" applyProtection="1">
      <alignment horizontal="center"/>
      <protection locked="0"/>
    </xf>
    <xf numFmtId="0" fontId="20" fillId="0" borderId="0" xfId="84" applyFont="1" applyFill="1" applyBorder="1" applyProtection="1">
      <protection locked="0"/>
    </xf>
    <xf numFmtId="0" fontId="15" fillId="0" borderId="0" xfId="84" applyFont="1" applyFill="1" applyBorder="1" applyProtection="1">
      <protection locked="0"/>
    </xf>
    <xf numFmtId="0" fontId="15" fillId="0" borderId="0" xfId="84" applyNumberFormat="1" applyFont="1" applyFill="1" applyBorder="1" applyAlignment="1" applyProtection="1">
      <alignment horizontal="center"/>
      <protection locked="0"/>
    </xf>
    <xf numFmtId="0" fontId="20" fillId="0" borderId="0" xfId="84" applyFont="1" applyFill="1" applyProtection="1">
      <protection locked="0"/>
    </xf>
    <xf numFmtId="0" fontId="15" fillId="0" borderId="0" xfId="85" quotePrefix="1" applyNumberFormat="1" applyFont="1" applyFill="1" applyAlignment="1" applyProtection="1">
      <alignment horizontal="center"/>
      <protection locked="0"/>
    </xf>
    <xf numFmtId="0" fontId="0" fillId="0" borderId="0" xfId="0" quotePrefix="1" applyFill="1" applyAlignment="1">
      <alignment horizontal="center"/>
    </xf>
    <xf numFmtId="0" fontId="54" fillId="0" borderId="0" xfId="84" applyFont="1" applyFill="1" applyProtection="1">
      <protection locked="0"/>
    </xf>
    <xf numFmtId="0" fontId="15" fillId="0" borderId="0" xfId="0" quotePrefix="1" applyFont="1" applyFill="1" applyAlignment="1">
      <alignment horizontal="center"/>
    </xf>
    <xf numFmtId="0" fontId="15" fillId="0" borderId="0" xfId="84" applyNumberFormat="1" applyFont="1" applyFill="1" applyAlignment="1" applyProtection="1">
      <alignment horizontal="center"/>
      <protection locked="0"/>
    </xf>
    <xf numFmtId="0" fontId="21" fillId="0" borderId="0" xfId="84" applyFont="1" applyFill="1" applyProtection="1">
      <protection locked="0"/>
    </xf>
    <xf numFmtId="0" fontId="15" fillId="0" borderId="0" xfId="84" quotePrefix="1" applyNumberFormat="1" applyFont="1" applyFill="1" applyAlignment="1" applyProtection="1">
      <alignment horizontal="center"/>
      <protection locked="0"/>
    </xf>
    <xf numFmtId="0" fontId="54" fillId="0" borderId="0" xfId="0" applyFont="1" applyFill="1" applyProtection="1">
      <protection locked="0"/>
    </xf>
    <xf numFmtId="0" fontId="63" fillId="0" borderId="0" xfId="84" applyFont="1" applyFill="1" applyAlignment="1" applyProtection="1">
      <alignment horizontal="left" indent="1"/>
      <protection locked="0"/>
    </xf>
    <xf numFmtId="0" fontId="64" fillId="0" borderId="0" xfId="84" applyFont="1" applyFill="1" applyAlignment="1" applyProtection="1">
      <alignment horizontal="left" indent="1"/>
      <protection locked="0"/>
    </xf>
    <xf numFmtId="0" fontId="15" fillId="0" borderId="0" xfId="85" quotePrefix="1" applyFont="1" applyFill="1" applyAlignment="1" applyProtection="1">
      <alignment horizontal="center"/>
    </xf>
    <xf numFmtId="0" fontId="15" fillId="0" borderId="0" xfId="84" applyFont="1" applyFill="1" applyAlignment="1" applyProtection="1">
      <alignment horizontal="center"/>
      <protection locked="0"/>
    </xf>
    <xf numFmtId="0" fontId="15" fillId="0" borderId="0" xfId="84" quotePrefix="1" applyFont="1" applyFill="1" applyAlignment="1" applyProtection="1">
      <alignment horizontal="center"/>
      <protection locked="0"/>
    </xf>
    <xf numFmtId="0" fontId="1" fillId="0" borderId="0" xfId="84"/>
    <xf numFmtId="0" fontId="19" fillId="0" borderId="0" xfId="84" quotePrefix="1" applyFont="1" applyFill="1" applyAlignment="1" applyProtection="1">
      <alignment vertical="top"/>
      <protection locked="0"/>
    </xf>
    <xf numFmtId="0" fontId="0" fillId="0" borderId="0" xfId="0" applyAlignment="1" applyProtection="1">
      <alignment wrapText="1"/>
    </xf>
    <xf numFmtId="0" fontId="0" fillId="0" borderId="0" xfId="0" applyNumberFormat="1" applyAlignment="1" applyProtection="1">
      <alignment wrapText="1"/>
    </xf>
    <xf numFmtId="0" fontId="14" fillId="0" borderId="0" xfId="0" applyFont="1" applyBorder="1" applyAlignment="1" applyProtection="1">
      <alignment wrapText="1"/>
    </xf>
    <xf numFmtId="0" fontId="19" fillId="0" borderId="0" xfId="0" applyFont="1" applyBorder="1" applyAlignment="1" applyProtection="1">
      <alignment wrapText="1"/>
    </xf>
    <xf numFmtId="0" fontId="0" fillId="0" borderId="14" xfId="0" applyBorder="1" applyAlignment="1" applyProtection="1">
      <alignment wrapText="1"/>
    </xf>
    <xf numFmtId="49" fontId="14" fillId="0" borderId="13" xfId="0" quotePrefix="1" applyNumberFormat="1" applyFont="1" applyFill="1" applyBorder="1" applyAlignment="1">
      <alignment horizontal="center" wrapText="1"/>
    </xf>
    <xf numFmtId="49" fontId="0" fillId="0" borderId="15" xfId="0" applyNumberFormat="1" applyBorder="1" applyAlignment="1" applyProtection="1">
      <alignment wrapText="1"/>
    </xf>
    <xf numFmtId="49" fontId="14" fillId="0" borderId="0" xfId="0" applyNumberFormat="1" applyFont="1" applyBorder="1" applyAlignment="1" applyProtection="1">
      <alignment horizontal="center" wrapText="1"/>
    </xf>
    <xf numFmtId="49" fontId="14" fillId="0" borderId="2" xfId="0" applyNumberFormat="1" applyFont="1" applyBorder="1" applyAlignment="1" applyProtection="1">
      <alignment horizontal="center" wrapText="1"/>
    </xf>
    <xf numFmtId="49" fontId="19" fillId="0" borderId="0" xfId="0" applyNumberFormat="1" applyFont="1" applyBorder="1" applyAlignment="1" applyProtection="1">
      <alignment horizontal="center" wrapText="1"/>
    </xf>
    <xf numFmtId="49" fontId="14" fillId="0" borderId="14" xfId="0" applyNumberFormat="1" applyFont="1" applyBorder="1" applyAlignment="1" applyProtection="1">
      <alignment horizontal="center" wrapText="1"/>
    </xf>
    <xf numFmtId="49" fontId="14" fillId="0" borderId="13" xfId="0" applyNumberFormat="1" applyFont="1" applyBorder="1" applyAlignment="1" applyProtection="1">
      <alignment horizontal="center" wrapText="1"/>
    </xf>
    <xf numFmtId="0" fontId="19" fillId="0" borderId="15" xfId="0" applyFont="1" applyBorder="1" applyAlignment="1" applyProtection="1">
      <alignment horizontal="center" wrapText="1"/>
    </xf>
    <xf numFmtId="0" fontId="0" fillId="0" borderId="0" xfId="0" applyAlignment="1" applyProtection="1">
      <alignment wrapText="1"/>
      <protection locked="0"/>
    </xf>
    <xf numFmtId="0" fontId="0" fillId="0" borderId="7" xfId="0" applyBorder="1" applyAlignment="1" applyProtection="1">
      <alignment wrapText="1"/>
      <protection locked="0"/>
    </xf>
    <xf numFmtId="0" fontId="14" fillId="0" borderId="1" xfId="0" applyFont="1" applyBorder="1" applyAlignment="1" applyProtection="1">
      <alignment wrapText="1"/>
      <protection locked="0"/>
    </xf>
    <xf numFmtId="0" fontId="0" fillId="0" borderId="5" xfId="0" applyBorder="1" applyAlignment="1" applyProtection="1">
      <alignment wrapText="1"/>
      <protection locked="0"/>
    </xf>
    <xf numFmtId="0" fontId="14" fillId="0" borderId="1" xfId="0" applyFont="1" applyBorder="1" applyAlignment="1" applyProtection="1">
      <alignment wrapText="1"/>
    </xf>
    <xf numFmtId="0" fontId="49" fillId="0" borderId="0" xfId="0" applyFont="1" applyBorder="1" applyAlignment="1" applyProtection="1">
      <alignment wrapText="1"/>
    </xf>
    <xf numFmtId="0" fontId="14" fillId="0" borderId="7" xfId="0" applyFont="1" applyBorder="1" applyAlignment="1" applyProtection="1">
      <alignment wrapText="1"/>
    </xf>
    <xf numFmtId="0" fontId="49" fillId="0" borderId="5" xfId="0" applyFont="1" applyBorder="1" applyAlignment="1" applyProtection="1">
      <alignment wrapText="1"/>
    </xf>
    <xf numFmtId="167" fontId="0" fillId="0" borderId="0" xfId="2" applyNumberFormat="1" applyFont="1" applyAlignment="1" applyProtection="1">
      <alignment wrapText="1"/>
      <protection locked="0"/>
    </xf>
    <xf numFmtId="167" fontId="0" fillId="0" borderId="7" xfId="2" applyNumberFormat="1" applyFont="1" applyBorder="1" applyAlignment="1" applyProtection="1">
      <alignment wrapText="1"/>
      <protection locked="0"/>
    </xf>
    <xf numFmtId="167" fontId="14" fillId="0" borderId="0" xfId="2" applyNumberFormat="1" applyFont="1" applyAlignment="1" applyProtection="1">
      <protection locked="0"/>
    </xf>
    <xf numFmtId="167" fontId="0" fillId="0" borderId="5" xfId="2" applyNumberFormat="1" applyFont="1" applyBorder="1" applyAlignment="1" applyProtection="1">
      <protection locked="0"/>
    </xf>
    <xf numFmtId="167" fontId="49" fillId="0" borderId="0" xfId="2" applyNumberFormat="1" applyFont="1" applyBorder="1" applyAlignment="1" applyProtection="1"/>
    <xf numFmtId="167" fontId="49" fillId="0" borderId="5" xfId="2" applyNumberFormat="1" applyFont="1" applyBorder="1" applyAlignment="1" applyProtection="1"/>
    <xf numFmtId="167" fontId="0" fillId="0" borderId="0" xfId="2" applyNumberFormat="1" applyFont="1" applyAlignment="1">
      <alignment wrapText="1"/>
    </xf>
    <xf numFmtId="166" fontId="14" fillId="0" borderId="0" xfId="1" applyNumberFormat="1" applyFont="1" applyAlignment="1" applyProtection="1">
      <protection locked="0"/>
    </xf>
    <xf numFmtId="0" fontId="0" fillId="0" borderId="5" xfId="0" applyBorder="1" applyAlignment="1" applyProtection="1">
      <protection locked="0"/>
    </xf>
    <xf numFmtId="0" fontId="14" fillId="0" borderId="0" xfId="0" applyFont="1" applyBorder="1" applyAlignment="1" applyProtection="1"/>
    <xf numFmtId="166" fontId="49" fillId="0" borderId="0" xfId="1" applyNumberFormat="1" applyFont="1" applyBorder="1" applyAlignment="1" applyProtection="1"/>
    <xf numFmtId="0" fontId="14" fillId="0" borderId="7" xfId="0" applyFont="1" applyBorder="1" applyAlignment="1" applyProtection="1"/>
    <xf numFmtId="166" fontId="49" fillId="0" borderId="5" xfId="1" applyNumberFormat="1" applyFont="1" applyBorder="1" applyAlignment="1" applyProtection="1"/>
    <xf numFmtId="0" fontId="0" fillId="0" borderId="0" xfId="0" applyFill="1" applyAlignment="1" applyProtection="1">
      <alignment wrapText="1"/>
      <protection locked="0"/>
    </xf>
    <xf numFmtId="0" fontId="0" fillId="0" borderId="7" xfId="0" applyFill="1" applyBorder="1" applyAlignment="1" applyProtection="1">
      <alignment wrapText="1"/>
      <protection locked="0"/>
    </xf>
    <xf numFmtId="166" fontId="14" fillId="0" borderId="0" xfId="1" applyNumberFormat="1" applyFont="1" applyFill="1" applyAlignment="1" applyProtection="1">
      <protection locked="0"/>
    </xf>
    <xf numFmtId="0" fontId="0" fillId="0" borderId="5" xfId="0" applyFill="1" applyBorder="1" applyAlignment="1" applyProtection="1">
      <alignment wrapText="1"/>
      <protection locked="0"/>
    </xf>
    <xf numFmtId="0" fontId="0" fillId="0" borderId="0" xfId="0" applyFill="1" applyAlignment="1">
      <alignment wrapText="1"/>
    </xf>
    <xf numFmtId="166" fontId="14" fillId="0" borderId="28" xfId="1" applyNumberFormat="1" applyFont="1" applyBorder="1" applyAlignment="1" applyProtection="1">
      <protection locked="0"/>
    </xf>
    <xf numFmtId="166" fontId="14" fillId="0" borderId="28" xfId="1" applyNumberFormat="1" applyFont="1" applyBorder="1" applyAlignment="1" applyProtection="1"/>
    <xf numFmtId="0" fontId="14" fillId="0" borderId="0" xfId="0" applyNumberFormat="1" applyFont="1" applyAlignment="1" applyProtection="1">
      <alignment wrapText="1"/>
      <protection locked="0"/>
    </xf>
    <xf numFmtId="166" fontId="14" fillId="0" borderId="1" xfId="1" applyNumberFormat="1" applyFont="1" applyBorder="1" applyAlignment="1" applyProtection="1">
      <protection locked="0"/>
    </xf>
    <xf numFmtId="166" fontId="0" fillId="0" borderId="0" xfId="1" applyNumberFormat="1" applyFont="1" applyAlignment="1" applyProtection="1">
      <protection locked="0"/>
    </xf>
    <xf numFmtId="0" fontId="0" fillId="0" borderId="5" xfId="0" applyFill="1" applyBorder="1" applyAlignment="1" applyProtection="1">
      <protection locked="0"/>
    </xf>
    <xf numFmtId="0" fontId="14" fillId="0" borderId="0" xfId="0" applyFont="1" applyFill="1" applyBorder="1" applyAlignment="1" applyProtection="1"/>
    <xf numFmtId="166" fontId="49" fillId="0" borderId="0" xfId="1" applyNumberFormat="1" applyFont="1" applyFill="1" applyBorder="1" applyAlignment="1" applyProtection="1"/>
    <xf numFmtId="0" fontId="14" fillId="0" borderId="7" xfId="0" applyFont="1" applyFill="1" applyBorder="1" applyAlignment="1" applyProtection="1"/>
    <xf numFmtId="166" fontId="49" fillId="0" borderId="5" xfId="1" applyNumberFormat="1" applyFont="1" applyFill="1" applyBorder="1" applyAlignment="1" applyProtection="1"/>
    <xf numFmtId="41" fontId="14" fillId="0" borderId="0" xfId="1" applyNumberFormat="1" applyFont="1" applyFill="1" applyAlignment="1" applyProtection="1">
      <protection locked="0"/>
    </xf>
    <xf numFmtId="166" fontId="14" fillId="0" borderId="2" xfId="1" applyNumberFormat="1" applyFont="1" applyFill="1" applyBorder="1" applyAlignment="1" applyProtection="1">
      <protection locked="0"/>
    </xf>
    <xf numFmtId="166" fontId="14" fillId="0" borderId="28" xfId="1" applyNumberFormat="1" applyFont="1" applyFill="1" applyBorder="1" applyAlignment="1" applyProtection="1">
      <protection locked="0"/>
    </xf>
    <xf numFmtId="166" fontId="14" fillId="0" borderId="28" xfId="1" applyNumberFormat="1" applyFont="1" applyFill="1" applyBorder="1" applyAlignment="1" applyProtection="1"/>
    <xf numFmtId="166" fontId="14" fillId="0" borderId="1" xfId="1" applyNumberFormat="1" applyFont="1" applyFill="1" applyBorder="1" applyAlignment="1" applyProtection="1">
      <protection locked="0"/>
    </xf>
    <xf numFmtId="166" fontId="0" fillId="0" borderId="0" xfId="1" applyNumberFormat="1" applyFont="1" applyFill="1" applyAlignment="1" applyProtection="1">
      <protection locked="0"/>
    </xf>
    <xf numFmtId="166" fontId="19" fillId="0" borderId="0" xfId="1" applyNumberFormat="1" applyFont="1" applyFill="1" applyBorder="1" applyAlignment="1" applyProtection="1"/>
    <xf numFmtId="166" fontId="19" fillId="0" borderId="5" xfId="1" applyNumberFormat="1" applyFont="1" applyFill="1" applyBorder="1" applyAlignment="1" applyProtection="1"/>
    <xf numFmtId="41" fontId="14" fillId="0" borderId="2" xfId="2" applyNumberFormat="1" applyFont="1" applyFill="1" applyBorder="1" applyAlignment="1" applyProtection="1">
      <protection locked="0"/>
    </xf>
    <xf numFmtId="167" fontId="0" fillId="0" borderId="5" xfId="2" applyNumberFormat="1" applyFont="1" applyFill="1" applyBorder="1" applyAlignment="1" applyProtection="1">
      <protection locked="0"/>
    </xf>
    <xf numFmtId="41" fontId="14" fillId="0" borderId="2" xfId="2" applyNumberFormat="1" applyFont="1" applyFill="1" applyBorder="1" applyAlignment="1" applyProtection="1"/>
    <xf numFmtId="167" fontId="49" fillId="0" borderId="0" xfId="2" applyNumberFormat="1" applyFont="1" applyFill="1" applyBorder="1" applyAlignment="1" applyProtection="1"/>
    <xf numFmtId="167" fontId="14" fillId="0" borderId="7" xfId="2" applyNumberFormat="1" applyFont="1" applyFill="1" applyBorder="1" applyAlignment="1" applyProtection="1"/>
    <xf numFmtId="167" fontId="49" fillId="0" borderId="5" xfId="2" applyNumberFormat="1" applyFont="1" applyFill="1" applyBorder="1" applyAlignment="1" applyProtection="1"/>
    <xf numFmtId="166" fontId="0" fillId="0" borderId="0" xfId="1" applyNumberFormat="1" applyFont="1" applyAlignment="1" applyProtection="1">
      <alignment wrapText="1"/>
      <protection locked="0"/>
    </xf>
    <xf numFmtId="166" fontId="0" fillId="0" borderId="7" xfId="1" applyNumberFormat="1" applyFont="1" applyBorder="1" applyAlignment="1" applyProtection="1">
      <alignment wrapText="1"/>
      <protection locked="0"/>
    </xf>
    <xf numFmtId="166" fontId="0" fillId="0" borderId="5" xfId="1" applyNumberFormat="1" applyFont="1" applyFill="1" applyBorder="1" applyAlignment="1" applyProtection="1">
      <protection locked="0"/>
    </xf>
    <xf numFmtId="166" fontId="14" fillId="0" borderId="7" xfId="1" applyNumberFormat="1" applyFont="1" applyFill="1" applyBorder="1" applyAlignment="1" applyProtection="1"/>
    <xf numFmtId="166" fontId="0" fillId="0" borderId="0" xfId="1" applyNumberFormat="1" applyFont="1" applyAlignment="1">
      <alignment wrapText="1"/>
    </xf>
    <xf numFmtId="167" fontId="14" fillId="0" borderId="3" xfId="2" applyNumberFormat="1" applyFont="1" applyFill="1" applyBorder="1" applyAlignment="1" applyProtection="1">
      <protection locked="0"/>
    </xf>
    <xf numFmtId="167" fontId="14" fillId="0" borderId="3" xfId="2" applyNumberFormat="1" applyFont="1" applyFill="1" applyBorder="1" applyAlignment="1" applyProtection="1"/>
    <xf numFmtId="0" fontId="14" fillId="0" borderId="4" xfId="0" applyFont="1" applyFill="1" applyBorder="1" applyAlignment="1" applyProtection="1">
      <protection locked="0"/>
    </xf>
    <xf numFmtId="0" fontId="14" fillId="0" borderId="4" xfId="0" applyFont="1" applyFill="1" applyBorder="1" applyAlignment="1" applyProtection="1"/>
    <xf numFmtId="0" fontId="49" fillId="0" borderId="0" xfId="0" applyFont="1" applyFill="1" applyBorder="1" applyAlignment="1" applyProtection="1"/>
    <xf numFmtId="0" fontId="49" fillId="0" borderId="5" xfId="0" applyFont="1" applyFill="1" applyBorder="1" applyAlignment="1" applyProtection="1"/>
    <xf numFmtId="0" fontId="0" fillId="0" borderId="0" xfId="0" applyFill="1" applyAlignment="1" applyProtection="1">
      <protection locked="0"/>
    </xf>
    <xf numFmtId="0" fontId="0" fillId="0" borderId="0" xfId="0" applyFill="1" applyAlignment="1" applyProtection="1"/>
    <xf numFmtId="0" fontId="0" fillId="0" borderId="0" xfId="0" applyFill="1" applyBorder="1" applyAlignment="1" applyProtection="1"/>
    <xf numFmtId="44" fontId="0" fillId="0" borderId="0" xfId="2" applyFont="1" applyAlignment="1" applyProtection="1">
      <alignment wrapText="1"/>
      <protection locked="0"/>
    </xf>
    <xf numFmtId="44" fontId="0" fillId="0" borderId="7" xfId="2" applyFont="1" applyBorder="1" applyAlignment="1" applyProtection="1">
      <alignment wrapText="1"/>
      <protection locked="0"/>
    </xf>
    <xf numFmtId="44" fontId="14" fillId="0" borderId="3" xfId="2" applyFont="1" applyFill="1" applyBorder="1" applyAlignment="1" applyProtection="1">
      <protection locked="0"/>
    </xf>
    <xf numFmtId="44" fontId="0" fillId="0" borderId="5" xfId="2" applyFont="1" applyFill="1" applyBorder="1" applyAlignment="1" applyProtection="1">
      <protection locked="0"/>
    </xf>
    <xf numFmtId="44" fontId="14" fillId="0" borderId="0" xfId="2" applyFont="1" applyFill="1" applyBorder="1" applyAlignment="1" applyProtection="1"/>
    <xf numFmtId="44" fontId="14" fillId="0" borderId="3" xfId="2" applyFont="1" applyFill="1" applyBorder="1" applyAlignment="1" applyProtection="1"/>
    <xf numFmtId="44" fontId="49" fillId="0" borderId="0" xfId="2" applyFont="1" applyFill="1" applyBorder="1" applyAlignment="1" applyProtection="1"/>
    <xf numFmtId="44" fontId="14" fillId="0" borderId="7" xfId="2" applyFont="1" applyFill="1" applyBorder="1" applyAlignment="1" applyProtection="1"/>
    <xf numFmtId="44" fontId="49" fillId="0" borderId="5" xfId="2" applyFont="1" applyFill="1" applyBorder="1" applyAlignment="1" applyProtection="1"/>
    <xf numFmtId="44" fontId="0" fillId="0" borderId="0" xfId="2" applyFont="1" applyAlignment="1">
      <alignment wrapText="1"/>
    </xf>
    <xf numFmtId="165" fontId="0" fillId="0" borderId="0" xfId="1" applyNumberFormat="1" applyFont="1" applyAlignment="1" applyProtection="1">
      <alignment wrapText="1"/>
      <protection locked="0"/>
    </xf>
    <xf numFmtId="165" fontId="0" fillId="0" borderId="7" xfId="1" applyNumberFormat="1" applyFont="1" applyBorder="1" applyAlignment="1" applyProtection="1">
      <alignment wrapText="1"/>
      <protection locked="0"/>
    </xf>
    <xf numFmtId="165" fontId="14" fillId="0" borderId="34" xfId="1" applyNumberFormat="1" applyFont="1" applyFill="1" applyBorder="1" applyAlignment="1" applyProtection="1">
      <protection locked="0"/>
    </xf>
    <xf numFmtId="165" fontId="0" fillId="0" borderId="5" xfId="1" applyNumberFormat="1" applyFont="1" applyFill="1" applyBorder="1" applyAlignment="1" applyProtection="1">
      <protection locked="0"/>
    </xf>
    <xf numFmtId="165" fontId="14" fillId="0" borderId="34" xfId="1" applyNumberFormat="1" applyFont="1" applyFill="1" applyBorder="1" applyAlignment="1" applyProtection="1"/>
    <xf numFmtId="165" fontId="49" fillId="0" borderId="0" xfId="1" applyNumberFormat="1" applyFont="1" applyFill="1" applyBorder="1" applyAlignment="1" applyProtection="1"/>
    <xf numFmtId="165" fontId="14" fillId="0" borderId="7" xfId="1" applyNumberFormat="1" applyFont="1" applyFill="1" applyBorder="1" applyAlignment="1" applyProtection="1"/>
    <xf numFmtId="165" fontId="49" fillId="0" borderId="5" xfId="1" applyNumberFormat="1" applyFont="1" applyFill="1" applyBorder="1" applyAlignment="1" applyProtection="1"/>
    <xf numFmtId="165" fontId="0" fillId="0" borderId="0" xfId="1" applyNumberFormat="1" applyFont="1" applyAlignment="1">
      <alignment wrapText="1"/>
    </xf>
    <xf numFmtId="0" fontId="19" fillId="0" borderId="0" xfId="0" applyFont="1" applyFill="1" applyBorder="1" applyAlignment="1" applyProtection="1"/>
    <xf numFmtId="0" fontId="19" fillId="0" borderId="5" xfId="0" applyFont="1" applyFill="1" applyBorder="1" applyAlignment="1" applyProtection="1"/>
    <xf numFmtId="44" fontId="0" fillId="0" borderId="0" xfId="2" applyFont="1" applyFill="1" applyBorder="1" applyAlignment="1" applyProtection="1"/>
    <xf numFmtId="44" fontId="0" fillId="0" borderId="5" xfId="2" applyFont="1" applyFill="1" applyBorder="1" applyAlignment="1" applyProtection="1"/>
    <xf numFmtId="0" fontId="0" fillId="0" borderId="10" xfId="0" applyBorder="1" applyAlignment="1" applyProtection="1">
      <alignment wrapText="1"/>
    </xf>
    <xf numFmtId="0" fontId="0" fillId="0" borderId="6" xfId="0" applyFill="1" applyBorder="1" applyAlignment="1" applyProtection="1">
      <alignment wrapText="1"/>
    </xf>
    <xf numFmtId="0" fontId="0" fillId="0" borderId="9" xfId="0" applyFill="1" applyBorder="1" applyAlignment="1" applyProtection="1">
      <alignment wrapText="1"/>
    </xf>
    <xf numFmtId="0" fontId="14" fillId="0" borderId="0" xfId="0" applyFont="1" applyFill="1" applyBorder="1" applyAlignment="1" applyProtection="1">
      <alignment wrapText="1"/>
    </xf>
    <xf numFmtId="0" fontId="49" fillId="0" borderId="0" xfId="0" applyFont="1" applyFill="1" applyBorder="1" applyAlignment="1" applyProtection="1">
      <alignment wrapText="1"/>
    </xf>
    <xf numFmtId="0" fontId="14" fillId="0" borderId="10" xfId="0" applyFont="1" applyFill="1" applyBorder="1" applyAlignment="1" applyProtection="1">
      <alignment wrapText="1"/>
    </xf>
    <xf numFmtId="0" fontId="14" fillId="0" borderId="6" xfId="0" applyFont="1" applyFill="1" applyBorder="1" applyAlignment="1" applyProtection="1">
      <alignment wrapText="1"/>
    </xf>
    <xf numFmtId="0" fontId="49" fillId="0" borderId="9" xfId="0" applyFont="1" applyFill="1" applyBorder="1" applyAlignment="1" applyProtection="1">
      <alignment wrapText="1"/>
    </xf>
    <xf numFmtId="0" fontId="19" fillId="0" borderId="0" xfId="0" applyNumberFormat="1" applyFont="1" applyAlignment="1" applyProtection="1">
      <alignment horizontal="left" vertical="top" wrapText="1"/>
    </xf>
    <xf numFmtId="0" fontId="0" fillId="0" borderId="0" xfId="0" applyNumberFormat="1" applyAlignment="1">
      <alignment wrapText="1"/>
    </xf>
    <xf numFmtId="0" fontId="49" fillId="0" borderId="0" xfId="0" applyFont="1" applyAlignment="1">
      <alignment wrapText="1"/>
    </xf>
    <xf numFmtId="0" fontId="17" fillId="0" borderId="0" xfId="0" applyFont="1" applyFill="1" applyAlignment="1"/>
    <xf numFmtId="0" fontId="14" fillId="0" borderId="0" xfId="0" applyFont="1" applyFill="1" applyBorder="1" applyAlignment="1">
      <alignment wrapText="1"/>
    </xf>
    <xf numFmtId="0" fontId="14" fillId="0" borderId="1" xfId="0" applyFont="1" applyFill="1" applyBorder="1" applyAlignment="1" applyProtection="1">
      <alignment wrapText="1"/>
      <protection locked="0"/>
    </xf>
    <xf numFmtId="0" fontId="0" fillId="0" borderId="5" xfId="0" applyFill="1" applyBorder="1" applyAlignment="1">
      <alignment wrapText="1"/>
    </xf>
    <xf numFmtId="0" fontId="14" fillId="0" borderId="1" xfId="0" applyFont="1" applyFill="1" applyBorder="1" applyAlignment="1">
      <alignment wrapText="1"/>
    </xf>
    <xf numFmtId="0" fontId="0" fillId="0" borderId="0" xfId="0" applyFill="1" applyBorder="1" applyAlignment="1">
      <alignment wrapText="1"/>
    </xf>
    <xf numFmtId="0" fontId="14" fillId="0" borderId="7" xfId="0" applyFont="1" applyFill="1" applyBorder="1" applyAlignment="1">
      <alignment wrapText="1"/>
    </xf>
    <xf numFmtId="0" fontId="13" fillId="0" borderId="0" xfId="2" applyNumberFormat="1" applyFont="1" applyFill="1" applyAlignment="1" applyProtection="1">
      <alignment wrapText="1"/>
      <protection locked="0"/>
    </xf>
    <xf numFmtId="0" fontId="14" fillId="0" borderId="0" xfId="2" applyNumberFormat="1" applyFont="1" applyFill="1" applyAlignment="1" applyProtection="1">
      <alignment wrapText="1"/>
      <protection locked="0"/>
    </xf>
    <xf numFmtId="42" fontId="14" fillId="0" borderId="0" xfId="1" applyNumberFormat="1" applyFont="1" applyFill="1" applyAlignment="1" applyProtection="1">
      <protection locked="0"/>
    </xf>
    <xf numFmtId="0" fontId="0" fillId="0" borderId="5" xfId="0" applyFill="1" applyBorder="1" applyAlignment="1" applyProtection="1">
      <alignment wrapText="1"/>
    </xf>
    <xf numFmtId="0" fontId="14" fillId="0" borderId="7" xfId="0" applyFont="1" applyFill="1" applyBorder="1" applyAlignment="1" applyProtection="1">
      <alignment wrapText="1"/>
    </xf>
    <xf numFmtId="167" fontId="0" fillId="0" borderId="0" xfId="0" applyNumberFormat="1" applyFill="1" applyAlignment="1">
      <alignment wrapText="1"/>
    </xf>
    <xf numFmtId="44" fontId="0" fillId="0" borderId="0" xfId="0" applyNumberFormat="1" applyFill="1" applyAlignment="1" applyProtection="1"/>
    <xf numFmtId="44" fontId="0" fillId="0" borderId="0" xfId="0" applyNumberFormat="1" applyFill="1" applyBorder="1" applyAlignment="1" applyProtection="1"/>
    <xf numFmtId="44" fontId="0" fillId="0" borderId="5" xfId="0" applyNumberFormat="1" applyFill="1" applyBorder="1" applyAlignment="1" applyProtection="1"/>
    <xf numFmtId="0" fontId="14" fillId="0" borderId="0" xfId="0" applyFont="1" applyFill="1" applyAlignment="1" applyProtection="1">
      <alignment horizontal="left" wrapText="1" indent="1"/>
      <protection locked="0"/>
    </xf>
    <xf numFmtId="41" fontId="14" fillId="0" borderId="5" xfId="1" applyNumberFormat="1" applyFont="1" applyFill="1" applyBorder="1" applyAlignment="1" applyProtection="1"/>
    <xf numFmtId="44" fontId="14" fillId="0" borderId="1" xfId="0" applyNumberFormat="1" applyFont="1" applyFill="1" applyBorder="1" applyAlignment="1" applyProtection="1"/>
    <xf numFmtId="42" fontId="14" fillId="0" borderId="3" xfId="1" applyNumberFormat="1" applyFont="1" applyFill="1" applyBorder="1" applyAlignment="1" applyProtection="1">
      <protection locked="0"/>
    </xf>
    <xf numFmtId="0" fontId="14" fillId="0" borderId="0" xfId="0" applyNumberFormat="1" applyFont="1" applyFill="1" applyBorder="1" applyAlignment="1" applyProtection="1">
      <protection locked="0"/>
    </xf>
    <xf numFmtId="44" fontId="14" fillId="0" borderId="4" xfId="0" applyNumberFormat="1" applyFont="1" applyFill="1" applyBorder="1" applyAlignment="1" applyProtection="1"/>
    <xf numFmtId="0" fontId="0" fillId="0" borderId="0" xfId="0" applyNumberFormat="1" applyFill="1" applyAlignment="1" applyProtection="1">
      <protection locked="0"/>
    </xf>
    <xf numFmtId="44" fontId="14" fillId="0" borderId="0" xfId="2" applyFont="1" applyFill="1" applyAlignment="1" applyProtection="1">
      <protection locked="0"/>
    </xf>
    <xf numFmtId="44" fontId="14" fillId="0" borderId="0" xfId="0" applyNumberFormat="1" applyFont="1" applyFill="1" applyAlignment="1" applyProtection="1"/>
    <xf numFmtId="44" fontId="14" fillId="0" borderId="0" xfId="0" applyNumberFormat="1" applyFont="1" applyFill="1" applyBorder="1" applyAlignment="1" applyProtection="1"/>
    <xf numFmtId="44" fontId="0" fillId="0" borderId="0" xfId="0" applyNumberFormat="1" applyFill="1" applyAlignment="1">
      <alignment wrapText="1"/>
    </xf>
    <xf numFmtId="43" fontId="15" fillId="0" borderId="0" xfId="1" applyFill="1" applyAlignment="1" applyProtection="1">
      <protection locked="0"/>
    </xf>
    <xf numFmtId="43" fontId="14" fillId="0" borderId="0" xfId="1" applyNumberFormat="1" applyFont="1" applyFill="1" applyAlignment="1" applyProtection="1">
      <protection locked="0"/>
    </xf>
    <xf numFmtId="43" fontId="14" fillId="0" borderId="0" xfId="1" applyNumberFormat="1" applyFont="1" applyFill="1" applyAlignment="1" applyProtection="1"/>
    <xf numFmtId="43" fontId="0" fillId="0" borderId="0" xfId="1" applyNumberFormat="1" applyFont="1" applyFill="1" applyBorder="1" applyAlignment="1" applyProtection="1"/>
    <xf numFmtId="43" fontId="14" fillId="0" borderId="0" xfId="1" applyNumberFormat="1" applyFont="1" applyFill="1" applyBorder="1" applyAlignment="1" applyProtection="1"/>
    <xf numFmtId="43" fontId="0" fillId="0" borderId="5" xfId="1" applyNumberFormat="1" applyFont="1" applyFill="1" applyBorder="1" applyAlignment="1" applyProtection="1"/>
    <xf numFmtId="43" fontId="14" fillId="0" borderId="5" xfId="1" applyNumberFormat="1" applyFont="1" applyFill="1" applyBorder="1" applyAlignment="1" applyProtection="1"/>
    <xf numFmtId="179" fontId="14" fillId="0" borderId="0" xfId="1" applyNumberFormat="1" applyFont="1" applyFill="1" applyAlignment="1" applyProtection="1">
      <protection locked="0"/>
    </xf>
    <xf numFmtId="179" fontId="14" fillId="0" borderId="0" xfId="1" applyNumberFormat="1" applyFont="1" applyFill="1" applyAlignment="1" applyProtection="1"/>
    <xf numFmtId="179" fontId="14" fillId="0" borderId="0" xfId="1" applyNumberFormat="1" applyFont="1" applyFill="1" applyBorder="1" applyAlignment="1" applyProtection="1"/>
    <xf numFmtId="43" fontId="14" fillId="0" borderId="29" xfId="1" applyFont="1" applyFill="1" applyBorder="1" applyAlignment="1" applyProtection="1">
      <protection locked="0"/>
    </xf>
    <xf numFmtId="180" fontId="14" fillId="0" borderId="3" xfId="10" applyNumberFormat="1" applyFont="1" applyFill="1" applyBorder="1" applyAlignment="1" applyProtection="1">
      <protection locked="0"/>
    </xf>
    <xf numFmtId="0" fontId="14" fillId="0" borderId="4" xfId="0" applyNumberFormat="1" applyFont="1" applyFill="1" applyBorder="1" applyAlignment="1" applyProtection="1">
      <protection locked="0"/>
    </xf>
    <xf numFmtId="0" fontId="14" fillId="0" borderId="0" xfId="0" applyFont="1" applyFill="1" applyAlignment="1" applyProtection="1">
      <alignment horizontal="left" wrapText="1"/>
      <protection locked="0"/>
    </xf>
    <xf numFmtId="165" fontId="14" fillId="0" borderId="3" xfId="1" applyNumberFormat="1" applyFont="1" applyFill="1" applyBorder="1" applyAlignment="1" applyProtection="1">
      <protection locked="0"/>
    </xf>
    <xf numFmtId="165" fontId="14" fillId="0" borderId="3" xfId="1" applyNumberFormat="1" applyFont="1" applyFill="1" applyBorder="1" applyAlignment="1" applyProtection="1"/>
    <xf numFmtId="165" fontId="0" fillId="0" borderId="0" xfId="1" applyNumberFormat="1" applyFont="1" applyFill="1" applyBorder="1" applyAlignment="1" applyProtection="1"/>
    <xf numFmtId="0" fontId="0" fillId="0" borderId="10" xfId="0" applyFill="1" applyBorder="1" applyAlignment="1">
      <alignment wrapText="1"/>
    </xf>
    <xf numFmtId="0" fontId="0" fillId="0" borderId="6" xfId="0" applyFill="1" applyBorder="1" applyAlignment="1" applyProtection="1">
      <alignment wrapText="1"/>
      <protection locked="0"/>
    </xf>
    <xf numFmtId="0" fontId="0" fillId="0" borderId="9" xfId="0" applyFill="1" applyBorder="1" applyAlignment="1">
      <alignment wrapText="1"/>
    </xf>
    <xf numFmtId="0" fontId="14" fillId="0" borderId="10" xfId="0" applyFont="1" applyFill="1" applyBorder="1" applyAlignment="1">
      <alignment wrapText="1"/>
    </xf>
    <xf numFmtId="0" fontId="14" fillId="0" borderId="6" xfId="0" applyFont="1" applyFill="1" applyBorder="1" applyAlignment="1">
      <alignment wrapText="1"/>
    </xf>
    <xf numFmtId="0" fontId="13" fillId="0" borderId="2" xfId="0" applyFont="1" applyBorder="1" applyAlignment="1">
      <alignment horizontal="center" wrapText="1"/>
    </xf>
    <xf numFmtId="49" fontId="49" fillId="0" borderId="0" xfId="0" applyNumberFormat="1" applyFont="1" applyAlignment="1">
      <alignment wrapText="1"/>
    </xf>
    <xf numFmtId="0" fontId="0" fillId="0" borderId="0" xfId="0" applyAlignment="1"/>
    <xf numFmtId="42" fontId="14" fillId="33" borderId="1" xfId="0" applyNumberFormat="1" applyFont="1" applyFill="1" applyBorder="1" applyAlignment="1" applyProtection="1">
      <protection locked="0"/>
    </xf>
    <xf numFmtId="49" fontId="19" fillId="33" borderId="1" xfId="0" applyNumberFormat="1" applyFont="1" applyFill="1" applyBorder="1" applyAlignment="1" applyProtection="1">
      <protection locked="0"/>
    </xf>
    <xf numFmtId="42" fontId="0" fillId="0" borderId="0" xfId="0" applyNumberFormat="1" applyAlignment="1">
      <alignment wrapText="1"/>
    </xf>
    <xf numFmtId="41" fontId="14" fillId="0" borderId="0" xfId="0" applyNumberFormat="1" applyFont="1" applyAlignment="1" applyProtection="1">
      <protection locked="0"/>
    </xf>
    <xf numFmtId="41" fontId="0" fillId="0" borderId="0" xfId="0" applyNumberFormat="1" applyAlignment="1" applyProtection="1">
      <protection locked="0"/>
    </xf>
    <xf numFmtId="49" fontId="49" fillId="0" borderId="0" xfId="0" applyNumberFormat="1" applyFont="1" applyAlignment="1" applyProtection="1">
      <protection locked="0"/>
    </xf>
    <xf numFmtId="41" fontId="14" fillId="33" borderId="0" xfId="0" applyNumberFormat="1" applyFont="1" applyFill="1" applyAlignment="1" applyProtection="1">
      <protection locked="0"/>
    </xf>
    <xf numFmtId="41" fontId="0" fillId="33" borderId="0" xfId="0" applyNumberFormat="1" applyFill="1" applyAlignment="1" applyProtection="1">
      <protection locked="0"/>
    </xf>
    <xf numFmtId="49" fontId="49" fillId="33" borderId="0" xfId="0" applyNumberFormat="1" applyFont="1" applyFill="1" applyAlignment="1" applyProtection="1">
      <protection locked="0"/>
    </xf>
    <xf numFmtId="41" fontId="14" fillId="0" borderId="0" xfId="0" applyNumberFormat="1" applyFont="1" applyFill="1" applyAlignment="1" applyProtection="1">
      <protection locked="0"/>
    </xf>
    <xf numFmtId="41" fontId="0" fillId="0" borderId="0" xfId="0" applyNumberFormat="1" applyFill="1" applyAlignment="1" applyProtection="1">
      <protection locked="0"/>
    </xf>
    <xf numFmtId="49" fontId="49" fillId="0" borderId="0" xfId="0" applyNumberFormat="1" applyFont="1" applyFill="1" applyAlignment="1" applyProtection="1">
      <protection locked="0"/>
    </xf>
    <xf numFmtId="41" fontId="14" fillId="33" borderId="2" xfId="0" applyNumberFormat="1" applyFont="1" applyFill="1" applyBorder="1" applyAlignment="1" applyProtection="1">
      <protection locked="0"/>
    </xf>
    <xf numFmtId="42" fontId="14" fillId="0" borderId="26" xfId="0" applyNumberFormat="1" applyFont="1" applyFill="1" applyBorder="1" applyAlignment="1" applyProtection="1">
      <protection locked="0"/>
    </xf>
    <xf numFmtId="42" fontId="0" fillId="0" borderId="0" xfId="0" applyNumberFormat="1" applyFill="1" applyAlignment="1" applyProtection="1">
      <protection locked="0"/>
    </xf>
    <xf numFmtId="41" fontId="14" fillId="0" borderId="1" xfId="0" applyNumberFormat="1" applyFont="1" applyFill="1" applyBorder="1" applyAlignment="1" applyProtection="1">
      <protection locked="0"/>
    </xf>
    <xf numFmtId="0" fontId="14" fillId="33" borderId="4" xfId="0" applyFont="1" applyFill="1" applyBorder="1" applyAlignment="1" applyProtection="1">
      <alignment wrapText="1"/>
      <protection locked="0"/>
    </xf>
    <xf numFmtId="0" fontId="0" fillId="33" borderId="0" xfId="0" applyFill="1" applyAlignment="1" applyProtection="1">
      <alignment wrapText="1"/>
      <protection locked="0"/>
    </xf>
    <xf numFmtId="42" fontId="14" fillId="0" borderId="1" xfId="0" applyNumberFormat="1" applyFont="1" applyFill="1" applyBorder="1" applyAlignment="1" applyProtection="1">
      <protection locked="0"/>
    </xf>
    <xf numFmtId="42" fontId="14" fillId="33" borderId="26" xfId="0" applyNumberFormat="1" applyFont="1" applyFill="1" applyBorder="1" applyAlignment="1" applyProtection="1">
      <protection locked="0"/>
    </xf>
    <xf numFmtId="42" fontId="0" fillId="33" borderId="0" xfId="0" applyNumberFormat="1" applyFill="1" applyAlignment="1" applyProtection="1">
      <protection locked="0"/>
    </xf>
    <xf numFmtId="0" fontId="19" fillId="33" borderId="0" xfId="0" quotePrefix="1" applyFont="1" applyFill="1" applyAlignment="1" applyProtection="1">
      <alignment horizontal="left" vertical="top"/>
      <protection locked="0"/>
    </xf>
    <xf numFmtId="0" fontId="0" fillId="0" borderId="0" xfId="0" applyFill="1" applyAlignment="1" applyProtection="1">
      <alignment wrapText="1"/>
    </xf>
    <xf numFmtId="0" fontId="14" fillId="0" borderId="4" xfId="0" applyFont="1" applyFill="1" applyBorder="1" applyAlignment="1" applyProtection="1">
      <alignment wrapText="1"/>
    </xf>
    <xf numFmtId="49" fontId="49" fillId="0" borderId="0" xfId="0" applyNumberFormat="1" applyFont="1" applyFill="1" applyAlignment="1" applyProtection="1">
      <alignment wrapText="1"/>
    </xf>
    <xf numFmtId="42" fontId="14" fillId="33" borderId="1" xfId="0" applyNumberFormat="1" applyFont="1" applyFill="1" applyBorder="1" applyAlignment="1" applyProtection="1"/>
    <xf numFmtId="49" fontId="19" fillId="33" borderId="1" xfId="0" applyNumberFormat="1" applyFont="1" applyFill="1" applyBorder="1" applyAlignment="1" applyProtection="1"/>
    <xf numFmtId="41" fontId="14" fillId="0" borderId="0" xfId="0" applyNumberFormat="1" applyFont="1" applyFill="1" applyAlignment="1" applyProtection="1"/>
    <xf numFmtId="41" fontId="0" fillId="0" borderId="0" xfId="0" applyNumberFormat="1" applyFill="1" applyAlignment="1" applyProtection="1"/>
    <xf numFmtId="49" fontId="49" fillId="0" borderId="0" xfId="0" applyNumberFormat="1" applyFont="1" applyFill="1" applyAlignment="1" applyProtection="1"/>
    <xf numFmtId="41" fontId="14" fillId="33" borderId="0" xfId="0" applyNumberFormat="1" applyFont="1" applyFill="1" applyAlignment="1" applyProtection="1"/>
    <xf numFmtId="41" fontId="0" fillId="33" borderId="0" xfId="0" applyNumberFormat="1" applyFill="1" applyAlignment="1" applyProtection="1"/>
    <xf numFmtId="49" fontId="49" fillId="33" borderId="0" xfId="0" applyNumberFormat="1" applyFont="1" applyFill="1" applyAlignment="1" applyProtection="1"/>
    <xf numFmtId="49" fontId="19" fillId="33" borderId="0" xfId="0" applyNumberFormat="1" applyFont="1" applyFill="1" applyAlignment="1" applyProtection="1"/>
    <xf numFmtId="41" fontId="14" fillId="33" borderId="2" xfId="0" applyNumberFormat="1" applyFont="1" applyFill="1" applyBorder="1" applyAlignment="1" applyProtection="1"/>
    <xf numFmtId="42" fontId="14" fillId="0" borderId="26" xfId="0" applyNumberFormat="1" applyFont="1" applyFill="1" applyBorder="1" applyAlignment="1" applyProtection="1"/>
    <xf numFmtId="42" fontId="0" fillId="0" borderId="0" xfId="0" applyNumberFormat="1" applyFill="1" applyAlignment="1" applyProtection="1"/>
    <xf numFmtId="41" fontId="14" fillId="0" borderId="1" xfId="0" applyNumberFormat="1" applyFont="1" applyFill="1" applyBorder="1" applyAlignment="1" applyProtection="1"/>
    <xf numFmtId="0" fontId="14" fillId="33" borderId="4" xfId="0" applyFont="1" applyFill="1" applyBorder="1" applyAlignment="1" applyProtection="1">
      <alignment wrapText="1"/>
    </xf>
    <xf numFmtId="0" fontId="0" fillId="33" borderId="0" xfId="0" applyFill="1" applyAlignment="1" applyProtection="1">
      <alignment wrapText="1"/>
    </xf>
    <xf numFmtId="42" fontId="14" fillId="0" borderId="1" xfId="0" applyNumberFormat="1" applyFont="1" applyFill="1" applyBorder="1" applyAlignment="1" applyProtection="1"/>
    <xf numFmtId="0" fontId="19" fillId="0" borderId="0" xfId="0" quotePrefix="1" applyFont="1" applyFill="1" applyAlignment="1" applyProtection="1">
      <alignment horizontal="left" vertical="top"/>
    </xf>
    <xf numFmtId="0" fontId="14" fillId="0" borderId="4" xfId="0" applyFont="1" applyFill="1" applyBorder="1" applyAlignment="1">
      <alignment wrapText="1"/>
    </xf>
    <xf numFmtId="49" fontId="49" fillId="0" borderId="0" xfId="0" applyNumberFormat="1" applyFont="1" applyFill="1" applyAlignment="1">
      <alignment wrapText="1"/>
    </xf>
    <xf numFmtId="0" fontId="23" fillId="0" borderId="0" xfId="0" quotePrefix="1" applyFont="1" applyFill="1" applyAlignment="1">
      <alignment horizontal="left" vertical="top"/>
    </xf>
    <xf numFmtId="0" fontId="16" fillId="0" borderId="0" xfId="0" applyFont="1" applyFill="1" applyAlignment="1">
      <alignment wrapText="1"/>
    </xf>
    <xf numFmtId="164" fontId="14" fillId="0" borderId="2" xfId="0" applyNumberFormat="1" applyFont="1" applyFill="1" applyBorder="1" applyAlignment="1">
      <alignment horizontal="center" wrapText="1"/>
    </xf>
    <xf numFmtId="164" fontId="14" fillId="0" borderId="2" xfId="84" applyNumberFormat="1" applyFont="1" applyFill="1" applyBorder="1" applyAlignment="1">
      <alignment horizontal="center" wrapText="1"/>
    </xf>
    <xf numFmtId="0" fontId="13" fillId="0" borderId="0" xfId="0" applyFont="1" applyFill="1" applyAlignment="1">
      <alignment wrapText="1"/>
    </xf>
    <xf numFmtId="0" fontId="14" fillId="0" borderId="0" xfId="0" applyFont="1" applyFill="1" applyAlignment="1">
      <alignment wrapText="1"/>
    </xf>
    <xf numFmtId="0" fontId="14" fillId="0" borderId="0" xfId="0" applyFont="1" applyFill="1" applyAlignment="1" applyProtection="1">
      <alignment wrapText="1"/>
      <protection locked="0"/>
    </xf>
    <xf numFmtId="42" fontId="14" fillId="0" borderId="0" xfId="0" applyNumberFormat="1" applyFont="1" applyFill="1" applyAlignment="1" applyProtection="1">
      <protection locked="0"/>
    </xf>
    <xf numFmtId="42" fontId="14" fillId="0" borderId="0" xfId="0" applyNumberFormat="1" applyFont="1" applyFill="1" applyAlignment="1" applyProtection="1"/>
    <xf numFmtId="0" fontId="14" fillId="0" borderId="0" xfId="0" applyFont="1" applyFill="1" applyAlignment="1" applyProtection="1">
      <alignment wrapText="1"/>
    </xf>
    <xf numFmtId="42" fontId="0" fillId="0" borderId="0" xfId="0" applyNumberFormat="1" applyFill="1" applyAlignment="1"/>
    <xf numFmtId="41" fontId="0" fillId="0" borderId="0" xfId="0" applyNumberFormat="1" applyFill="1" applyAlignment="1"/>
    <xf numFmtId="0" fontId="14" fillId="0" borderId="0" xfId="0" applyFont="1" applyFill="1" applyBorder="1" applyAlignment="1" applyProtection="1">
      <alignment wrapText="1"/>
      <protection locked="0"/>
    </xf>
    <xf numFmtId="41" fontId="14" fillId="0" borderId="0" xfId="0" applyNumberFormat="1" applyFont="1" applyFill="1" applyBorder="1" applyAlignment="1" applyProtection="1">
      <protection locked="0"/>
    </xf>
    <xf numFmtId="41" fontId="14" fillId="0" borderId="0" xfId="0" applyNumberFormat="1" applyFont="1" applyFill="1" applyBorder="1" applyAlignment="1" applyProtection="1"/>
    <xf numFmtId="41" fontId="0" fillId="0" borderId="0" xfId="0" applyNumberFormat="1" applyFill="1" applyBorder="1" applyAlignment="1"/>
    <xf numFmtId="0" fontId="14" fillId="0" borderId="0" xfId="0" applyFont="1" applyFill="1" applyAlignment="1">
      <alignment horizontal="left" wrapText="1" indent="1"/>
    </xf>
    <xf numFmtId="0" fontId="14" fillId="0" borderId="0" xfId="0" applyFont="1" applyFill="1" applyAlignment="1" applyProtection="1">
      <alignment horizontal="left" wrapText="1" indent="1"/>
    </xf>
    <xf numFmtId="0" fontId="0" fillId="0" borderId="0" xfId="0" applyFill="1" applyAlignment="1" applyProtection="1">
      <alignment horizontal="left" wrapText="1" indent="1"/>
      <protection locked="0"/>
    </xf>
    <xf numFmtId="0" fontId="0" fillId="0" borderId="0" xfId="0" applyFill="1" applyAlignment="1">
      <alignment horizontal="left" wrapText="1" indent="1"/>
    </xf>
    <xf numFmtId="0" fontId="0" fillId="0" borderId="0" xfId="0" applyFill="1" applyAlignment="1" applyProtection="1">
      <alignment horizontal="left" wrapText="1" indent="1"/>
    </xf>
    <xf numFmtId="0" fontId="0" fillId="0" borderId="0" xfId="0" applyFill="1" applyAlignment="1"/>
    <xf numFmtId="41" fontId="14" fillId="0" borderId="2" xfId="0" applyNumberFormat="1" applyFont="1" applyFill="1" applyBorder="1" applyAlignment="1" applyProtection="1">
      <protection locked="0"/>
    </xf>
    <xf numFmtId="41" fontId="14" fillId="0" borderId="2" xfId="0" applyNumberFormat="1" applyFont="1" applyFill="1" applyBorder="1" applyAlignment="1" applyProtection="1"/>
    <xf numFmtId="0" fontId="0" fillId="0" borderId="0" xfId="0" applyFill="1" applyAlignment="1" applyProtection="1">
      <alignment horizontal="left" wrapText="1"/>
      <protection locked="0"/>
    </xf>
    <xf numFmtId="0" fontId="0" fillId="0" borderId="0" xfId="0" applyFill="1" applyAlignment="1">
      <alignment horizontal="left" wrapText="1"/>
    </xf>
    <xf numFmtId="0" fontId="0" fillId="0" borderId="0" xfId="0" applyFill="1" applyAlignment="1" applyProtection="1">
      <alignment horizontal="left" wrapText="1"/>
    </xf>
    <xf numFmtId="0" fontId="14" fillId="0" borderId="0" xfId="0" applyFont="1" applyFill="1" applyAlignment="1" applyProtection="1">
      <alignment horizontal="left" wrapText="1" indent="2"/>
      <protection locked="0"/>
    </xf>
    <xf numFmtId="42" fontId="14" fillId="0" borderId="3" xfId="0" applyNumberFormat="1" applyFont="1" applyFill="1" applyBorder="1" applyAlignment="1" applyProtection="1">
      <protection locked="0"/>
    </xf>
    <xf numFmtId="0" fontId="14" fillId="0" borderId="0" xfId="0" applyFont="1" applyFill="1" applyAlignment="1">
      <alignment horizontal="left" wrapText="1" indent="2"/>
    </xf>
    <xf numFmtId="42" fontId="14" fillId="0" borderId="3" xfId="0" applyNumberFormat="1" applyFont="1" applyFill="1" applyBorder="1" applyAlignment="1" applyProtection="1"/>
    <xf numFmtId="0" fontId="14" fillId="0" borderId="0" xfId="0" applyFont="1" applyFill="1" applyAlignment="1" applyProtection="1">
      <alignment horizontal="left" wrapText="1" indent="2"/>
    </xf>
    <xf numFmtId="0" fontId="13" fillId="0" borderId="0" xfId="0" applyFont="1" applyFill="1" applyAlignment="1">
      <alignment horizontal="left"/>
    </xf>
    <xf numFmtId="0" fontId="14" fillId="0" borderId="0" xfId="0" applyFont="1" applyFill="1" applyAlignment="1">
      <alignment horizontal="left" wrapText="1"/>
    </xf>
    <xf numFmtId="0" fontId="14" fillId="0" borderId="0" xfId="0" applyFont="1" applyFill="1" applyAlignment="1" applyProtection="1">
      <alignment horizontal="left" wrapText="1"/>
    </xf>
    <xf numFmtId="41" fontId="14" fillId="0" borderId="28" xfId="0" applyNumberFormat="1" applyFont="1" applyFill="1" applyBorder="1" applyAlignment="1" applyProtection="1">
      <protection locked="0"/>
    </xf>
    <xf numFmtId="41" fontId="14" fillId="0" borderId="28" xfId="0" applyNumberFormat="1" applyFont="1" applyFill="1" applyBorder="1" applyAlignment="1" applyProtection="1"/>
    <xf numFmtId="41" fontId="0" fillId="0" borderId="0" xfId="0" applyNumberFormat="1" applyFill="1" applyAlignment="1">
      <alignment wrapText="1"/>
    </xf>
    <xf numFmtId="0" fontId="48" fillId="0" borderId="0" xfId="0" quotePrefix="1" applyNumberFormat="1" applyFont="1" applyFill="1" applyAlignment="1" applyProtection="1">
      <alignment horizontal="left" vertical="top" wrapText="1"/>
      <protection locked="0"/>
    </xf>
    <xf numFmtId="0" fontId="0" fillId="0" borderId="7" xfId="0" applyFill="1" applyBorder="1" applyAlignment="1">
      <alignment wrapText="1"/>
    </xf>
    <xf numFmtId="0" fontId="0" fillId="0" borderId="0" xfId="0" applyFill="1" applyProtection="1">
      <protection locked="0"/>
    </xf>
    <xf numFmtId="42" fontId="14" fillId="0" borderId="3" xfId="0" applyNumberFormat="1" applyFont="1" applyFill="1" applyBorder="1" applyAlignment="1"/>
    <xf numFmtId="42" fontId="0" fillId="0" borderId="0" xfId="0" applyNumberFormat="1" applyFill="1" applyBorder="1" applyAlignment="1"/>
    <xf numFmtId="42" fontId="0" fillId="0" borderId="5" xfId="0" applyNumberFormat="1" applyFill="1" applyBorder="1" applyAlignment="1"/>
    <xf numFmtId="0" fontId="14" fillId="0" borderId="4" xfId="0" applyFont="1" applyFill="1" applyBorder="1" applyAlignment="1"/>
    <xf numFmtId="0" fontId="0" fillId="0" borderId="0" xfId="0" applyFill="1" applyBorder="1" applyAlignment="1"/>
    <xf numFmtId="0" fontId="0" fillId="0" borderId="5" xfId="0" applyFill="1" applyBorder="1" applyAlignment="1"/>
    <xf numFmtId="168" fontId="14" fillId="0" borderId="3" xfId="0" applyNumberFormat="1" applyFont="1" applyFill="1" applyBorder="1" applyAlignment="1" applyProtection="1">
      <protection locked="0"/>
    </xf>
    <xf numFmtId="168" fontId="14" fillId="0" borderId="3" xfId="0" applyNumberFormat="1" applyFont="1" applyFill="1" applyBorder="1" applyAlignment="1"/>
    <xf numFmtId="168" fontId="0" fillId="0" borderId="0" xfId="0" applyNumberFormat="1" applyFill="1" applyBorder="1" applyAlignment="1"/>
    <xf numFmtId="168" fontId="0" fillId="0" borderId="5" xfId="0" applyNumberFormat="1" applyFill="1" applyBorder="1" applyAlignment="1"/>
    <xf numFmtId="181" fontId="14" fillId="0" borderId="3" xfId="0" applyNumberFormat="1" applyFont="1" applyFill="1" applyBorder="1" applyAlignment="1" applyProtection="1">
      <protection locked="0"/>
    </xf>
    <xf numFmtId="181" fontId="14" fillId="0" borderId="3" xfId="0" applyNumberFormat="1" applyFont="1" applyFill="1" applyBorder="1" applyAlignment="1"/>
    <xf numFmtId="42" fontId="14" fillId="0" borderId="0" xfId="0" applyNumberFormat="1" applyFont="1" applyFill="1" applyAlignment="1"/>
    <xf numFmtId="42" fontId="14" fillId="0" borderId="0" xfId="0" applyNumberFormat="1" applyFont="1" applyFill="1" applyBorder="1" applyAlignment="1"/>
    <xf numFmtId="41" fontId="14" fillId="0" borderId="2" xfId="0" applyNumberFormat="1" applyFont="1" applyFill="1" applyBorder="1" applyAlignment="1"/>
    <xf numFmtId="41" fontId="0" fillId="0" borderId="5" xfId="0" applyNumberFormat="1" applyFill="1" applyBorder="1" applyAlignment="1"/>
    <xf numFmtId="0" fontId="14" fillId="0" borderId="1" xfId="0" applyFont="1" applyFill="1" applyBorder="1" applyAlignment="1" applyProtection="1">
      <protection locked="0"/>
    </xf>
    <xf numFmtId="0" fontId="14" fillId="0" borderId="1" xfId="0" applyFont="1" applyFill="1" applyBorder="1" applyAlignment="1"/>
    <xf numFmtId="44" fontId="14" fillId="0" borderId="3" xfId="0" applyNumberFormat="1" applyFont="1" applyFill="1" applyBorder="1" applyAlignment="1" applyProtection="1">
      <protection locked="0"/>
    </xf>
    <xf numFmtId="44" fontId="14" fillId="0" borderId="3" xfId="0" applyNumberFormat="1" applyFont="1" applyFill="1" applyBorder="1" applyAlignment="1"/>
    <xf numFmtId="44" fontId="0" fillId="0" borderId="0" xfId="0" applyNumberFormat="1" applyFill="1" applyBorder="1" applyAlignment="1"/>
    <xf numFmtId="44" fontId="0" fillId="0" borderId="5" xfId="0" applyNumberFormat="1" applyFill="1" applyBorder="1" applyAlignment="1"/>
    <xf numFmtId="0" fontId="0" fillId="0" borderId="6" xfId="0" applyFill="1" applyBorder="1" applyAlignment="1">
      <alignment wrapText="1"/>
    </xf>
    <xf numFmtId="0" fontId="19" fillId="0" borderId="0" xfId="0" applyFont="1" applyFill="1" applyAlignment="1" applyProtection="1">
      <alignment horizontal="left" vertical="top" wrapText="1"/>
      <protection locked="0"/>
    </xf>
    <xf numFmtId="0" fontId="14" fillId="0" borderId="30" xfId="0" applyFont="1" applyFill="1" applyBorder="1" applyAlignment="1">
      <alignment wrapText="1"/>
    </xf>
    <xf numFmtId="0" fontId="0" fillId="0" borderId="0" xfId="0" applyFill="1"/>
    <xf numFmtId="0" fontId="14" fillId="0" borderId="30" xfId="0" applyFont="1" applyFill="1" applyBorder="1" applyAlignment="1" applyProtection="1">
      <alignment wrapText="1"/>
      <protection locked="0"/>
    </xf>
    <xf numFmtId="41" fontId="19" fillId="0" borderId="5" xfId="1" quotePrefix="1" applyNumberFormat="1" applyFont="1" applyFill="1" applyBorder="1" applyAlignment="1">
      <alignment wrapText="1"/>
    </xf>
    <xf numFmtId="42" fontId="14" fillId="0" borderId="3" xfId="1" applyNumberFormat="1" applyFont="1" applyFill="1" applyBorder="1" applyAlignment="1"/>
    <xf numFmtId="41" fontId="19" fillId="0" borderId="0" xfId="1" quotePrefix="1" applyNumberFormat="1" applyFont="1" applyFill="1" applyBorder="1" applyAlignment="1">
      <alignment wrapText="1"/>
    </xf>
    <xf numFmtId="41" fontId="14" fillId="0" borderId="7" xfId="1" applyNumberFormat="1" applyFont="1" applyFill="1" applyBorder="1" applyAlignment="1"/>
    <xf numFmtId="0" fontId="14" fillId="0" borderId="30" xfId="0" applyFont="1" applyFill="1" applyBorder="1" applyAlignment="1"/>
    <xf numFmtId="0" fontId="14" fillId="0" borderId="0" xfId="0" applyFont="1" applyFill="1" applyBorder="1" applyAlignment="1"/>
    <xf numFmtId="0" fontId="14" fillId="0" borderId="7" xfId="0" applyFont="1" applyFill="1" applyBorder="1" applyAlignment="1"/>
    <xf numFmtId="42" fontId="14" fillId="0" borderId="30" xfId="0" applyNumberFormat="1" applyFont="1" applyFill="1" applyBorder="1" applyAlignment="1"/>
    <xf numFmtId="42" fontId="14" fillId="0" borderId="7" xfId="0" applyNumberFormat="1" applyFont="1" applyFill="1" applyBorder="1" applyAlignment="1"/>
    <xf numFmtId="41" fontId="14" fillId="0" borderId="30" xfId="0" applyNumberFormat="1" applyFont="1" applyFill="1" applyBorder="1" applyAlignment="1"/>
    <xf numFmtId="41" fontId="14" fillId="0" borderId="0" xfId="0" applyNumberFormat="1" applyFont="1" applyFill="1" applyAlignment="1"/>
    <xf numFmtId="41" fontId="14" fillId="0" borderId="0" xfId="0" applyNumberFormat="1" applyFont="1" applyFill="1" applyBorder="1" applyAlignment="1"/>
    <xf numFmtId="41" fontId="14" fillId="0" borderId="7" xfId="0" applyNumberFormat="1" applyFont="1" applyFill="1" applyBorder="1" applyAlignment="1"/>
    <xf numFmtId="0" fontId="14" fillId="0" borderId="5" xfId="0" applyFont="1" applyFill="1" applyBorder="1" applyAlignment="1"/>
    <xf numFmtId="165" fontId="14" fillId="0" borderId="3" xfId="1" applyNumberFormat="1" applyFont="1" applyFill="1" applyBorder="1" applyAlignment="1"/>
    <xf numFmtId="41" fontId="14" fillId="0" borderId="1" xfId="0" applyNumberFormat="1" applyFont="1" applyFill="1" applyBorder="1" applyAlignment="1"/>
    <xf numFmtId="0" fontId="14" fillId="0" borderId="35" xfId="0" applyFont="1" applyFill="1" applyBorder="1" applyAlignment="1">
      <alignment wrapText="1"/>
    </xf>
    <xf numFmtId="0" fontId="14" fillId="0" borderId="36" xfId="0" applyFont="1" applyFill="1" applyBorder="1" applyAlignment="1">
      <alignment wrapText="1"/>
    </xf>
    <xf numFmtId="0" fontId="0" fillId="0" borderId="37" xfId="0" applyFill="1" applyBorder="1" applyAlignment="1">
      <alignment wrapText="1"/>
    </xf>
    <xf numFmtId="0" fontId="17" fillId="0" borderId="0" xfId="0" applyFont="1" applyFill="1" applyAlignment="1">
      <alignment wrapText="1"/>
    </xf>
    <xf numFmtId="0" fontId="15" fillId="0" borderId="1" xfId="0" applyFont="1" applyFill="1" applyBorder="1" applyAlignment="1">
      <alignment wrapText="1"/>
    </xf>
    <xf numFmtId="0" fontId="13" fillId="0" borderId="0" xfId="0" applyFont="1" applyFill="1" applyAlignment="1">
      <alignment horizontal="left" wrapText="1"/>
    </xf>
    <xf numFmtId="42" fontId="14" fillId="0" borderId="0" xfId="2" applyNumberFormat="1" applyFont="1" applyFill="1" applyAlignment="1" applyProtection="1">
      <protection locked="0"/>
    </xf>
    <xf numFmtId="42" fontId="0" fillId="0" borderId="0" xfId="2" applyNumberFormat="1" applyFont="1" applyFill="1" applyAlignment="1"/>
    <xf numFmtId="42" fontId="0" fillId="0" borderId="7" xfId="2" applyNumberFormat="1" applyFont="1" applyFill="1" applyBorder="1" applyAlignment="1"/>
    <xf numFmtId="41" fontId="0" fillId="0" borderId="7" xfId="0" applyNumberFormat="1" applyFill="1" applyBorder="1" applyAlignment="1"/>
    <xf numFmtId="0" fontId="14" fillId="0" borderId="0" xfId="0" applyFont="1" applyFill="1" applyAlignment="1" applyProtection="1">
      <alignment horizontal="left" wrapText="1" indent="3"/>
      <protection locked="0"/>
    </xf>
    <xf numFmtId="42" fontId="14" fillId="0" borderId="26" xfId="2" applyNumberFormat="1" applyFont="1" applyFill="1" applyBorder="1" applyAlignment="1" applyProtection="1">
      <protection locked="0"/>
    </xf>
    <xf numFmtId="0" fontId="0" fillId="0" borderId="7" xfId="0" applyFill="1" applyBorder="1" applyAlignment="1"/>
    <xf numFmtId="0" fontId="13" fillId="0" borderId="0" xfId="0" applyFont="1" applyFill="1" applyAlignment="1" applyProtection="1">
      <alignment horizontal="left" wrapText="1"/>
      <protection locked="0"/>
    </xf>
    <xf numFmtId="0" fontId="14" fillId="0" borderId="0" xfId="0" applyFont="1" applyFill="1" applyAlignment="1" applyProtection="1">
      <alignment horizontal="left" wrapText="1" indent="4"/>
      <protection locked="0"/>
    </xf>
    <xf numFmtId="0" fontId="14" fillId="0" borderId="0" xfId="0" applyFont="1" applyFill="1" applyAlignment="1" applyProtection="1">
      <alignment horizontal="left" wrapText="1" indent="5"/>
      <protection locked="0"/>
    </xf>
    <xf numFmtId="42" fontId="14" fillId="0" borderId="3" xfId="2" applyNumberFormat="1" applyFont="1" applyFill="1" applyBorder="1" applyAlignment="1" applyProtection="1">
      <protection locked="0"/>
    </xf>
    <xf numFmtId="42" fontId="14" fillId="0" borderId="3" xfId="2" applyNumberFormat="1" applyFont="1" applyFill="1" applyBorder="1" applyAlignment="1"/>
    <xf numFmtId="172" fontId="0" fillId="0" borderId="0" xfId="0" applyNumberFormat="1" applyFill="1" applyAlignment="1"/>
    <xf numFmtId="172" fontId="0" fillId="0" borderId="7" xfId="0" applyNumberFormat="1" applyFill="1" applyBorder="1" applyAlignment="1"/>
    <xf numFmtId="165" fontId="14" fillId="0" borderId="4" xfId="1" applyNumberFormat="1" applyFont="1" applyFill="1" applyBorder="1" applyAlignment="1" applyProtection="1">
      <protection locked="0"/>
    </xf>
    <xf numFmtId="165" fontId="14" fillId="0" borderId="4" xfId="1" applyNumberFormat="1" applyFont="1" applyFill="1" applyBorder="1" applyAlignment="1"/>
    <xf numFmtId="172" fontId="0" fillId="0" borderId="0" xfId="0" applyNumberFormat="1" applyFill="1" applyBorder="1" applyAlignment="1"/>
    <xf numFmtId="172" fontId="0" fillId="0" borderId="5" xfId="0" applyNumberFormat="1" applyFill="1" applyBorder="1" applyAlignment="1"/>
    <xf numFmtId="0" fontId="15" fillId="0" borderId="0" xfId="0" applyFont="1" applyFill="1" applyBorder="1" applyAlignment="1">
      <alignment wrapText="1"/>
    </xf>
    <xf numFmtId="0" fontId="15" fillId="0" borderId="6" xfId="0" applyFont="1" applyFill="1" applyBorder="1" applyAlignment="1">
      <alignment wrapText="1"/>
    </xf>
    <xf numFmtId="0" fontId="14" fillId="0" borderId="7" xfId="0" applyFont="1" applyFill="1" applyBorder="1" applyAlignment="1" applyProtection="1">
      <alignment wrapText="1"/>
      <protection locked="0"/>
    </xf>
    <xf numFmtId="41" fontId="14" fillId="0" borderId="0" xfId="0" applyNumberFormat="1" applyFont="1" applyAlignment="1" applyProtection="1">
      <alignment vertical="top"/>
      <protection locked="0"/>
    </xf>
    <xf numFmtId="41" fontId="14" fillId="0" borderId="2" xfId="0" applyNumberFormat="1" applyFont="1" applyBorder="1" applyAlignment="1" applyProtection="1">
      <alignment vertical="top"/>
      <protection locked="0"/>
    </xf>
    <xf numFmtId="41" fontId="14" fillId="0" borderId="1" xfId="0" applyNumberFormat="1" applyFont="1" applyBorder="1" applyAlignment="1" applyProtection="1">
      <alignment vertical="top"/>
      <protection locked="0"/>
    </xf>
    <xf numFmtId="41" fontId="14" fillId="0" borderId="12" xfId="0" applyNumberFormat="1" applyFont="1" applyBorder="1" applyAlignment="1" applyProtection="1">
      <alignment vertical="top"/>
      <protection locked="0"/>
    </xf>
    <xf numFmtId="41" fontId="14" fillId="0" borderId="5" xfId="0" applyNumberFormat="1" applyFont="1" applyFill="1" applyBorder="1" applyAlignment="1"/>
    <xf numFmtId="41" fontId="14" fillId="0" borderId="12" xfId="0" applyNumberFormat="1" applyFont="1" applyFill="1" applyBorder="1" applyAlignment="1"/>
    <xf numFmtId="41" fontId="14" fillId="0" borderId="0" xfId="0" applyNumberFormat="1" applyFont="1" applyFill="1" applyAlignment="1" applyProtection="1">
      <alignment vertical="top"/>
      <protection locked="0"/>
    </xf>
    <xf numFmtId="41" fontId="14" fillId="0" borderId="3" xfId="0" applyNumberFormat="1" applyFont="1" applyFill="1" applyBorder="1" applyAlignment="1" applyProtection="1">
      <protection locked="0"/>
    </xf>
    <xf numFmtId="41" fontId="14" fillId="0" borderId="3" xfId="0" applyNumberFormat="1" applyFont="1" applyFill="1" applyBorder="1" applyAlignment="1"/>
    <xf numFmtId="41" fontId="14" fillId="0" borderId="4" xfId="0" applyNumberFormat="1" applyFont="1" applyFill="1" applyBorder="1" applyAlignment="1" applyProtection="1">
      <protection locked="0"/>
    </xf>
    <xf numFmtId="41" fontId="14" fillId="0" borderId="4" xfId="0" applyNumberFormat="1" applyFont="1" applyFill="1" applyBorder="1" applyAlignment="1"/>
    <xf numFmtId="0" fontId="14" fillId="0" borderId="10" xfId="0" applyFont="1" applyFill="1" applyBorder="1" applyAlignment="1" applyProtection="1">
      <alignment wrapText="1"/>
      <protection locked="0"/>
    </xf>
    <xf numFmtId="0" fontId="14" fillId="0" borderId="0" xfId="0" applyFont="1" applyFill="1" applyAlignment="1" applyProtection="1">
      <alignment horizontal="right" vertical="top" wrapText="1"/>
      <protection locked="0"/>
    </xf>
    <xf numFmtId="42" fontId="14" fillId="0" borderId="0" xfId="0" applyNumberFormat="1" applyFont="1" applyAlignment="1" applyProtection="1">
      <alignment vertical="top"/>
      <protection locked="0"/>
    </xf>
    <xf numFmtId="42" fontId="14" fillId="0" borderId="30" xfId="0" applyNumberFormat="1" applyFont="1" applyFill="1" applyBorder="1" applyAlignment="1" applyProtection="1"/>
    <xf numFmtId="42" fontId="0" fillId="0" borderId="0" xfId="0" applyNumberFormat="1" applyFill="1" applyBorder="1" applyAlignment="1" applyProtection="1"/>
    <xf numFmtId="42" fontId="14" fillId="0" borderId="0" xfId="0" applyNumberFormat="1" applyFont="1" applyFill="1" applyBorder="1" applyAlignment="1" applyProtection="1"/>
    <xf numFmtId="42" fontId="14" fillId="0" borderId="7" xfId="0" applyNumberFormat="1" applyFont="1" applyFill="1" applyBorder="1" applyAlignment="1" applyProtection="1"/>
    <xf numFmtId="42" fontId="0" fillId="0" borderId="5" xfId="0" applyNumberFormat="1" applyFill="1" applyBorder="1" applyAlignment="1" applyProtection="1"/>
    <xf numFmtId="42" fontId="0" fillId="0" borderId="0" xfId="0" applyNumberFormat="1" applyFill="1" applyAlignment="1">
      <alignment wrapText="1"/>
    </xf>
    <xf numFmtId="41" fontId="14" fillId="0" borderId="30" xfId="0" applyNumberFormat="1" applyFont="1" applyFill="1" applyBorder="1" applyAlignment="1" applyProtection="1"/>
    <xf numFmtId="41" fontId="0" fillId="0" borderId="0" xfId="0" applyNumberFormat="1" applyFill="1" applyBorder="1" applyAlignment="1" applyProtection="1"/>
    <xf numFmtId="41" fontId="14" fillId="0" borderId="7" xfId="0" applyNumberFormat="1" applyFont="1" applyFill="1" applyBorder="1" applyAlignment="1" applyProtection="1"/>
    <xf numFmtId="41" fontId="0" fillId="0" borderId="5" xfId="0" applyNumberFormat="1" applyFill="1" applyBorder="1" applyAlignment="1" applyProtection="1"/>
    <xf numFmtId="41" fontId="0" fillId="0" borderId="0" xfId="0" applyNumberFormat="1" applyAlignment="1" applyProtection="1">
      <alignment vertical="top"/>
      <protection locked="0"/>
    </xf>
    <xf numFmtId="41" fontId="14" fillId="0" borderId="0" xfId="0" applyNumberFormat="1" applyFont="1" applyBorder="1" applyAlignment="1" applyProtection="1">
      <alignment vertical="top"/>
      <protection locked="0"/>
    </xf>
    <xf numFmtId="0" fontId="14" fillId="0" borderId="1" xfId="0" applyFont="1" applyBorder="1" applyAlignment="1" applyProtection="1">
      <alignment vertical="top"/>
      <protection locked="0"/>
    </xf>
    <xf numFmtId="0" fontId="14" fillId="0" borderId="30" xfId="0" applyFont="1" applyFill="1" applyBorder="1" applyAlignment="1" applyProtection="1"/>
    <xf numFmtId="0" fontId="14" fillId="0" borderId="1" xfId="0" applyFont="1" applyFill="1" applyBorder="1" applyAlignment="1" applyProtection="1"/>
    <xf numFmtId="0" fontId="0" fillId="0" borderId="5" xfId="0" applyFill="1" applyBorder="1" applyAlignment="1" applyProtection="1"/>
    <xf numFmtId="42" fontId="14" fillId="0" borderId="3" xfId="0" applyNumberFormat="1" applyFont="1" applyBorder="1" applyAlignment="1" applyProtection="1">
      <alignment vertical="top"/>
      <protection locked="0"/>
    </xf>
    <xf numFmtId="42" fontId="14" fillId="0" borderId="4" xfId="0" applyNumberFormat="1" applyFont="1" applyBorder="1" applyAlignment="1" applyProtection="1">
      <alignment vertical="top"/>
      <protection locked="0"/>
    </xf>
    <xf numFmtId="42" fontId="14" fillId="0" borderId="4" xfId="0" applyNumberFormat="1" applyFont="1" applyFill="1" applyBorder="1" applyAlignment="1" applyProtection="1"/>
    <xf numFmtId="42" fontId="0" fillId="0" borderId="0" xfId="0" applyNumberFormat="1" applyAlignment="1" applyProtection="1">
      <alignment vertical="top"/>
      <protection locked="0"/>
    </xf>
    <xf numFmtId="166" fontId="14" fillId="0" borderId="12" xfId="0" applyNumberFormat="1" applyFont="1" applyBorder="1" applyAlignment="1" applyProtection="1">
      <alignment vertical="top"/>
      <protection locked="0"/>
    </xf>
    <xf numFmtId="166" fontId="0" fillId="0" borderId="0" xfId="0" applyNumberFormat="1" applyFill="1" applyAlignment="1" applyProtection="1">
      <protection locked="0"/>
    </xf>
    <xf numFmtId="166" fontId="14" fillId="0" borderId="30" xfId="0" applyNumberFormat="1" applyFont="1" applyFill="1" applyBorder="1" applyAlignment="1" applyProtection="1"/>
    <xf numFmtId="166" fontId="14" fillId="0" borderId="12" xfId="0" applyNumberFormat="1" applyFont="1" applyFill="1" applyBorder="1" applyAlignment="1" applyProtection="1"/>
    <xf numFmtId="166" fontId="0" fillId="0" borderId="0" xfId="0" applyNumberFormat="1" applyFill="1" applyBorder="1" applyAlignment="1" applyProtection="1"/>
    <xf numFmtId="166" fontId="14" fillId="0" borderId="0" xfId="0" applyNumberFormat="1" applyFont="1" applyFill="1" applyBorder="1" applyAlignment="1" applyProtection="1"/>
    <xf numFmtId="166" fontId="14" fillId="0" borderId="7" xfId="0" applyNumberFormat="1" applyFont="1" applyFill="1" applyBorder="1" applyAlignment="1" applyProtection="1"/>
    <xf numFmtId="166" fontId="0" fillId="0" borderId="5" xfId="0" applyNumberFormat="1" applyFill="1" applyBorder="1" applyAlignment="1" applyProtection="1"/>
    <xf numFmtId="0" fontId="0" fillId="0" borderId="0" xfId="0" applyAlignment="1" applyProtection="1">
      <alignment vertical="top"/>
      <protection locked="0"/>
    </xf>
    <xf numFmtId="42" fontId="14" fillId="0" borderId="26" xfId="0" applyNumberFormat="1" applyFont="1" applyBorder="1" applyAlignment="1" applyProtection="1">
      <alignment vertical="top"/>
      <protection locked="0"/>
    </xf>
    <xf numFmtId="0" fontId="14" fillId="0" borderId="35" xfId="0" applyFont="1" applyFill="1" applyBorder="1" applyAlignment="1" applyProtection="1">
      <alignment wrapText="1"/>
      <protection locked="0"/>
    </xf>
    <xf numFmtId="0" fontId="14" fillId="0" borderId="36" xfId="0" applyFont="1" applyFill="1" applyBorder="1" applyAlignment="1" applyProtection="1">
      <alignment wrapText="1"/>
      <protection locked="0"/>
    </xf>
    <xf numFmtId="0" fontId="0" fillId="0" borderId="37" xfId="0" applyFill="1" applyBorder="1" applyAlignment="1" applyProtection="1">
      <alignment wrapText="1"/>
      <protection locked="0"/>
    </xf>
    <xf numFmtId="0" fontId="14" fillId="0" borderId="30" xfId="0" applyFont="1" applyFill="1" applyBorder="1" applyAlignment="1" applyProtection="1">
      <alignment wrapText="1"/>
    </xf>
    <xf numFmtId="0" fontId="0" fillId="0" borderId="0" xfId="0" applyFill="1" applyBorder="1" applyAlignment="1" applyProtection="1">
      <alignment wrapText="1"/>
    </xf>
    <xf numFmtId="0" fontId="14" fillId="0" borderId="27" xfId="0" applyFont="1" applyFill="1" applyBorder="1" applyAlignment="1" applyProtection="1">
      <alignment wrapText="1"/>
    </xf>
    <xf numFmtId="0" fontId="48" fillId="0" borderId="0" xfId="0" quotePrefix="1" applyFont="1" applyFill="1" applyAlignment="1" applyProtection="1">
      <alignment horizontal="left" vertical="top" wrapText="1"/>
      <protection locked="0"/>
    </xf>
    <xf numFmtId="0" fontId="15" fillId="0" borderId="0" xfId="10" applyAlignment="1" applyProtection="1">
      <alignment wrapText="1"/>
    </xf>
    <xf numFmtId="0" fontId="15" fillId="0" borderId="0" xfId="79" applyFill="1" applyAlignment="1" applyProtection="1">
      <alignment wrapText="1"/>
    </xf>
    <xf numFmtId="0" fontId="15" fillId="0" borderId="0" xfId="79" applyAlignment="1" applyProtection="1">
      <alignment wrapText="1"/>
    </xf>
    <xf numFmtId="168" fontId="14" fillId="0" borderId="0" xfId="79" applyNumberFormat="1" applyFont="1" applyAlignment="1" applyProtection="1"/>
    <xf numFmtId="0" fontId="15" fillId="0" borderId="0" xfId="79" applyFill="1" applyAlignment="1" applyProtection="1">
      <alignment wrapText="1"/>
    </xf>
    <xf numFmtId="42" fontId="14" fillId="0" borderId="1" xfId="79" applyNumberFormat="1" applyFont="1" applyFill="1" applyBorder="1" applyAlignment="1" applyProtection="1"/>
    <xf numFmtId="0" fontId="58" fillId="0" borderId="0" xfId="84" applyFont="1" applyFill="1" applyAlignment="1" applyProtection="1">
      <alignment horizontal="center"/>
      <protection locked="0"/>
    </xf>
    <xf numFmtId="0" fontId="59" fillId="0" borderId="0" xfId="84" applyFont="1" applyFill="1" applyAlignment="1" applyProtection="1">
      <alignment horizontal="center"/>
      <protection locked="0"/>
    </xf>
    <xf numFmtId="0" fontId="14" fillId="0" borderId="0" xfId="84" applyFont="1" applyFill="1" applyAlignment="1" applyProtection="1">
      <alignment horizontal="justify" wrapText="1"/>
      <protection locked="0"/>
    </xf>
    <xf numFmtId="0" fontId="14" fillId="0" borderId="0" xfId="84" applyFont="1" applyFill="1" applyAlignment="1" applyProtection="1">
      <alignment horizontal="left" wrapText="1"/>
      <protection locked="0"/>
    </xf>
    <xf numFmtId="0" fontId="20" fillId="0" borderId="0" xfId="84" applyFont="1" applyFill="1" applyAlignment="1" applyProtection="1">
      <alignment horizontal="center"/>
      <protection locked="0"/>
    </xf>
    <xf numFmtId="0" fontId="60" fillId="0" borderId="0" xfId="84" applyFont="1" applyFill="1" applyAlignment="1" applyProtection="1">
      <alignment horizontal="left"/>
      <protection locked="0"/>
    </xf>
    <xf numFmtId="0" fontId="61" fillId="0" borderId="0" xfId="84" applyFont="1" applyFill="1" applyAlignment="1" applyProtection="1">
      <alignment horizontal="left"/>
      <protection locked="0"/>
    </xf>
    <xf numFmtId="0" fontId="14" fillId="0" borderId="0" xfId="0" applyFont="1" applyAlignment="1" applyProtection="1">
      <alignment horizontal="left" vertical="top" wrapText="1"/>
    </xf>
    <xf numFmtId="0" fontId="13" fillId="0" borderId="0" xfId="2" applyNumberFormat="1" applyFont="1" applyFill="1" applyAlignment="1" applyProtection="1">
      <alignment horizontal="left" wrapText="1" indent="1"/>
      <protection locked="0"/>
    </xf>
    <xf numFmtId="0" fontId="14" fillId="0" borderId="0" xfId="2" applyNumberFormat="1" applyFont="1" applyFill="1" applyAlignment="1" applyProtection="1">
      <alignment horizontal="left" wrapText="1" indent="1"/>
      <protection locked="0"/>
    </xf>
    <xf numFmtId="0" fontId="13" fillId="0" borderId="0" xfId="2" applyNumberFormat="1" applyFont="1" applyAlignment="1" applyProtection="1">
      <alignment horizontal="left" wrapText="1" indent="1"/>
      <protection locked="0"/>
    </xf>
    <xf numFmtId="0" fontId="14" fillId="0" borderId="0" xfId="0" applyNumberFormat="1" applyFont="1" applyAlignment="1" applyProtection="1">
      <alignment wrapText="1"/>
      <protection locked="0"/>
    </xf>
    <xf numFmtId="0" fontId="13" fillId="0" borderId="0" xfId="2" applyNumberFormat="1" applyFont="1" applyAlignment="1" applyProtection="1">
      <alignment wrapText="1"/>
      <protection locked="0"/>
    </xf>
    <xf numFmtId="0" fontId="14" fillId="0" borderId="0" xfId="2" applyNumberFormat="1" applyFont="1" applyAlignment="1" applyProtection="1">
      <alignment wrapText="1"/>
      <protection locked="0"/>
    </xf>
    <xf numFmtId="0" fontId="13" fillId="0" borderId="0" xfId="2" applyNumberFormat="1" applyFont="1" applyFill="1" applyAlignment="1" applyProtection="1">
      <alignment wrapText="1"/>
      <protection locked="0"/>
    </xf>
    <xf numFmtId="0" fontId="14" fillId="0" borderId="0" xfId="2" applyNumberFormat="1" applyFont="1" applyFill="1" applyAlignment="1" applyProtection="1">
      <alignment wrapText="1"/>
      <protection locked="0"/>
    </xf>
    <xf numFmtId="0" fontId="14" fillId="0" borderId="0" xfId="1" applyNumberFormat="1" applyFont="1" applyAlignment="1" applyProtection="1">
      <alignment wrapText="1"/>
      <protection locked="0"/>
    </xf>
    <xf numFmtId="0" fontId="24" fillId="0" borderId="0" xfId="0" applyNumberFormat="1" applyFont="1" applyAlignment="1" applyProtection="1">
      <alignment wrapText="1"/>
      <protection locked="0"/>
    </xf>
    <xf numFmtId="0" fontId="13" fillId="0" borderId="0" xfId="0" applyNumberFormat="1" applyFont="1" applyAlignment="1" applyProtection="1">
      <alignment wrapText="1"/>
      <protection locked="0"/>
    </xf>
    <xf numFmtId="0" fontId="22" fillId="0" borderId="0" xfId="2" applyNumberFormat="1" applyFont="1" applyAlignment="1" applyProtection="1">
      <alignment horizontal="left" wrapText="1" indent="1"/>
      <protection locked="0"/>
    </xf>
    <xf numFmtId="0" fontId="22" fillId="0" borderId="0" xfId="2" applyNumberFormat="1" applyFont="1" applyFill="1" applyAlignment="1" applyProtection="1">
      <alignment horizontal="left" wrapText="1" indent="1"/>
      <protection locked="0"/>
    </xf>
    <xf numFmtId="0" fontId="14" fillId="0" borderId="0" xfId="0" applyNumberFormat="1" applyFont="1" applyAlignment="1" applyProtection="1">
      <alignment horizontal="left" wrapText="1" indent="2"/>
      <protection locked="0"/>
    </xf>
    <xf numFmtId="0" fontId="14" fillId="0" borderId="0" xfId="0" applyNumberFormat="1" applyFont="1" applyFill="1" applyAlignment="1" applyProtection="1">
      <alignment horizontal="left" wrapText="1" indent="1"/>
      <protection locked="0"/>
    </xf>
    <xf numFmtId="0" fontId="16" fillId="0" borderId="0" xfId="0" applyFont="1" applyAlignment="1">
      <alignment horizontal="center" wrapText="1"/>
    </xf>
    <xf numFmtId="0" fontId="17" fillId="0" borderId="0" xfId="0" applyNumberFormat="1" applyFont="1" applyAlignment="1" applyProtection="1">
      <alignment wrapText="1"/>
    </xf>
    <xf numFmtId="0" fontId="0" fillId="0" borderId="0" xfId="0" applyNumberFormat="1" applyAlignment="1" applyProtection="1">
      <alignment wrapText="1"/>
    </xf>
    <xf numFmtId="0" fontId="14" fillId="0" borderId="6" xfId="0" applyFont="1" applyBorder="1" applyAlignment="1" applyProtection="1">
      <alignment horizontal="center" wrapText="1"/>
    </xf>
    <xf numFmtId="0" fontId="16" fillId="0" borderId="0" xfId="0" applyFont="1" applyFill="1" applyAlignment="1">
      <alignment horizontal="center" wrapText="1"/>
    </xf>
    <xf numFmtId="0" fontId="14" fillId="0" borderId="6" xfId="0" applyFont="1" applyFill="1" applyBorder="1" applyAlignment="1">
      <alignment horizontal="center" wrapText="1"/>
    </xf>
    <xf numFmtId="0" fontId="13" fillId="0" borderId="0" xfId="0" applyFont="1" applyFill="1" applyAlignment="1" applyProtection="1">
      <alignment wrapText="1"/>
      <protection locked="0"/>
    </xf>
    <xf numFmtId="0" fontId="14" fillId="0" borderId="0" xfId="0" applyFont="1" applyFill="1" applyAlignment="1" applyProtection="1">
      <alignment horizontal="left" wrapText="1"/>
    </xf>
    <xf numFmtId="0" fontId="14" fillId="33" borderId="0" xfId="0" applyFont="1" applyFill="1" applyAlignment="1" applyProtection="1">
      <alignment horizontal="left" wrapText="1"/>
    </xf>
    <xf numFmtId="0" fontId="13" fillId="0" borderId="0" xfId="0" applyFont="1" applyFill="1" applyAlignment="1" applyProtection="1">
      <alignment horizontal="left" wrapText="1"/>
    </xf>
    <xf numFmtId="0" fontId="14" fillId="0" borderId="0" xfId="0" applyFont="1" applyAlignment="1">
      <alignment vertical="top" wrapText="1"/>
    </xf>
    <xf numFmtId="0" fontId="13" fillId="0" borderId="0" xfId="0" applyFont="1" applyFill="1" applyAlignment="1" applyProtection="1">
      <alignment horizontal="left" wrapText="1" indent="1"/>
    </xf>
    <xf numFmtId="0" fontId="14" fillId="0" borderId="0" xfId="0" applyFont="1" applyFill="1" applyAlignment="1" applyProtection="1"/>
    <xf numFmtId="0" fontId="14" fillId="0" borderId="0" xfId="0" applyFont="1" applyFill="1" applyAlignment="1" applyProtection="1">
      <alignment horizontal="left" wrapText="1"/>
      <protection locked="0"/>
    </xf>
    <xf numFmtId="0" fontId="14" fillId="33" borderId="0" xfId="0" applyFont="1" applyFill="1" applyAlignment="1" applyProtection="1">
      <alignment horizontal="left" wrapText="1"/>
      <protection locked="0"/>
    </xf>
    <xf numFmtId="0" fontId="13" fillId="33" borderId="0" xfId="0" applyFont="1" applyFill="1" applyAlignment="1" applyProtection="1">
      <alignment horizontal="left" wrapText="1"/>
      <protection locked="0"/>
    </xf>
    <xf numFmtId="0" fontId="13" fillId="0" borderId="2" xfId="0" applyFont="1" applyBorder="1" applyAlignment="1" applyProtection="1">
      <alignment horizontal="center" wrapText="1"/>
    </xf>
    <xf numFmtId="0" fontId="13" fillId="0" borderId="0" xfId="0" applyFont="1" applyFill="1" applyAlignment="1" applyProtection="1">
      <alignment horizontal="left" wrapText="1" indent="1"/>
      <protection locked="0"/>
    </xf>
    <xf numFmtId="0" fontId="13" fillId="0" borderId="28" xfId="0" applyFont="1" applyBorder="1" applyAlignment="1">
      <alignment horizontal="center" wrapText="1"/>
    </xf>
    <xf numFmtId="0" fontId="14" fillId="0" borderId="0" xfId="0" applyFont="1" applyAlignment="1" applyProtection="1">
      <alignment horizontal="left" wrapText="1"/>
      <protection locked="0"/>
    </xf>
    <xf numFmtId="0" fontId="50" fillId="0" borderId="0" xfId="0" applyFont="1" applyFill="1" applyAlignment="1" applyProtection="1">
      <alignment horizontal="center"/>
      <protection locked="0"/>
    </xf>
    <xf numFmtId="0" fontId="17" fillId="0" borderId="0" xfId="0" applyFont="1" applyAlignment="1">
      <alignment wrapText="1"/>
    </xf>
    <xf numFmtId="0" fontId="13" fillId="0" borderId="2" xfId="0" applyFont="1" applyBorder="1" applyAlignment="1">
      <alignment horizontal="center" wrapText="1"/>
    </xf>
    <xf numFmtId="0" fontId="14" fillId="0" borderId="0" xfId="0" applyFont="1" applyFill="1" applyAlignment="1" applyProtection="1">
      <alignment vertical="top" wrapText="1"/>
      <protection locked="0"/>
    </xf>
    <xf numFmtId="0" fontId="17" fillId="0" borderId="0" xfId="0" applyFont="1" applyFill="1" applyAlignment="1">
      <alignment wrapText="1"/>
    </xf>
    <xf numFmtId="0" fontId="0" fillId="0" borderId="0" xfId="0" applyFill="1" applyAlignment="1">
      <alignment wrapText="1"/>
    </xf>
    <xf numFmtId="0" fontId="13" fillId="0" borderId="0" xfId="0" applyFont="1" applyFill="1" applyAlignment="1">
      <alignment wrapText="1"/>
    </xf>
    <xf numFmtId="0" fontId="0" fillId="0" borderId="0" xfId="0" applyFill="1" applyAlignment="1" applyProtection="1">
      <alignment wrapText="1"/>
      <protection locked="0"/>
    </xf>
    <xf numFmtId="0" fontId="14" fillId="0" borderId="0" xfId="0" applyFont="1" applyFill="1" applyAlignment="1" applyProtection="1">
      <alignment wrapText="1" indent="3"/>
      <protection locked="0"/>
    </xf>
    <xf numFmtId="0" fontId="22" fillId="0" borderId="0" xfId="0" applyFont="1" applyFill="1" applyAlignment="1" applyProtection="1">
      <alignment horizontal="left" wrapText="1" indent="4"/>
      <protection locked="0"/>
    </xf>
    <xf numFmtId="0" fontId="17" fillId="0" borderId="0" xfId="0" applyFont="1" applyFill="1" applyAlignment="1">
      <alignment vertical="top" wrapText="1"/>
    </xf>
    <xf numFmtId="0" fontId="0" fillId="0" borderId="0" xfId="0" applyFill="1" applyAlignment="1">
      <alignment vertical="top" wrapText="1"/>
    </xf>
    <xf numFmtId="0" fontId="22" fillId="0" borderId="0" xfId="0" applyFont="1" applyFill="1" applyAlignment="1" applyProtection="1">
      <alignment wrapText="1" indent="5"/>
      <protection locked="0"/>
    </xf>
    <xf numFmtId="0" fontId="14" fillId="0" borderId="0" xfId="0" applyFont="1" applyFill="1" applyAlignment="1" applyProtection="1">
      <alignment wrapText="1"/>
      <protection locked="0"/>
    </xf>
    <xf numFmtId="0" fontId="14" fillId="0" borderId="0" xfId="0" applyFont="1" applyFill="1" applyAlignment="1">
      <alignment vertical="top" wrapText="1"/>
    </xf>
    <xf numFmtId="0" fontId="22" fillId="0" borderId="0" xfId="0" applyFont="1" applyFill="1" applyAlignment="1" applyProtection="1">
      <alignment horizontal="left" wrapText="1" indent="5"/>
      <protection locked="0"/>
    </xf>
    <xf numFmtId="0" fontId="14" fillId="0" borderId="0" xfId="0" applyFont="1" applyFill="1" applyAlignment="1">
      <alignment wrapText="1" indent="3"/>
    </xf>
    <xf numFmtId="0" fontId="22" fillId="0" borderId="0" xfId="0" applyFont="1" applyFill="1" applyAlignment="1" applyProtection="1">
      <alignment vertical="top" wrapText="1"/>
      <protection locked="0"/>
    </xf>
    <xf numFmtId="0" fontId="13" fillId="0" borderId="0" xfId="0" applyFont="1" applyFill="1" applyAlignment="1" applyProtection="1">
      <alignment horizontal="left" wrapText="1" indent="4"/>
      <protection locked="0"/>
    </xf>
    <xf numFmtId="0" fontId="24" fillId="0" borderId="0" xfId="0" applyFont="1" applyFill="1" applyAlignment="1" applyProtection="1">
      <alignment horizontal="left" wrapText="1"/>
      <protection locked="0"/>
    </xf>
    <xf numFmtId="0" fontId="22" fillId="0" borderId="0" xfId="0" applyFont="1" applyFill="1" applyAlignment="1" applyProtection="1">
      <alignment horizontal="left" wrapText="1" indent="3"/>
      <protection locked="0"/>
    </xf>
    <xf numFmtId="0" fontId="14" fillId="0" borderId="0" xfId="0" applyFont="1" applyFill="1" applyAlignment="1" applyProtection="1">
      <alignment horizontal="left" wrapText="1" indent="3"/>
      <protection locked="0"/>
    </xf>
    <xf numFmtId="0" fontId="14" fillId="0" borderId="0" xfId="0" applyFont="1" applyFill="1" applyAlignment="1" applyProtection="1">
      <alignment horizontal="left" wrapText="1" indent="4"/>
      <protection locked="0"/>
    </xf>
    <xf numFmtId="0" fontId="13" fillId="0" borderId="0" xfId="0" applyFont="1" applyFill="1" applyAlignment="1" applyProtection="1">
      <alignment horizontal="left" wrapText="1" indent="2"/>
      <protection locked="0"/>
    </xf>
    <xf numFmtId="0" fontId="14" fillId="0" borderId="0" xfId="0" applyFont="1" applyFill="1" applyAlignment="1" applyProtection="1">
      <alignment horizontal="left" wrapText="1" indent="5"/>
      <protection locked="0"/>
    </xf>
    <xf numFmtId="0" fontId="14" fillId="0" borderId="0" xfId="0" applyFont="1" applyFill="1" applyAlignment="1" applyProtection="1">
      <alignment horizontal="left" vertical="top" wrapText="1"/>
      <protection locked="0"/>
    </xf>
    <xf numFmtId="0" fontId="13" fillId="0" borderId="0" xfId="0" applyFont="1" applyFill="1" applyAlignment="1" applyProtection="1">
      <alignment horizontal="left" wrapText="1"/>
      <protection locked="0"/>
    </xf>
    <xf numFmtId="0" fontId="24" fillId="0" borderId="0" xfId="0" applyFont="1" applyFill="1" applyAlignment="1" applyProtection="1">
      <alignment horizontal="left" wrapText="1" indent="2"/>
      <protection locked="0"/>
    </xf>
    <xf numFmtId="0" fontId="17" fillId="0" borderId="0" xfId="0" applyFont="1" applyFill="1" applyAlignment="1">
      <alignment horizontal="left" wrapText="1"/>
    </xf>
    <xf numFmtId="0" fontId="14" fillId="0" borderId="0" xfId="10" applyFont="1" applyFill="1" applyAlignment="1">
      <alignment horizontal="left" wrapText="1"/>
    </xf>
    <xf numFmtId="0" fontId="15" fillId="0" borderId="0" xfId="10" applyFill="1" applyAlignment="1">
      <alignment wrapText="1"/>
    </xf>
    <xf numFmtId="0" fontId="16" fillId="0" borderId="0" xfId="10" applyFont="1" applyAlignment="1">
      <alignment horizontal="center" wrapText="1"/>
    </xf>
    <xf numFmtId="0" fontId="17" fillId="0" borderId="0" xfId="10" applyFont="1" applyAlignment="1">
      <alignment wrapText="1"/>
    </xf>
    <xf numFmtId="0" fontId="15" fillId="0" borderId="0" xfId="10" applyAlignment="1">
      <alignment wrapText="1"/>
    </xf>
    <xf numFmtId="0" fontId="14" fillId="0" borderId="6" xfId="10" applyFont="1" applyBorder="1" applyAlignment="1">
      <alignment horizontal="center" wrapText="1"/>
    </xf>
    <xf numFmtId="0" fontId="14" fillId="0" borderId="0" xfId="10" applyFont="1" applyAlignment="1">
      <alignment horizontal="left" wrapText="1"/>
    </xf>
    <xf numFmtId="0" fontId="14" fillId="0" borderId="0" xfId="10" applyFont="1" applyAlignment="1">
      <alignment horizontal="left" wrapText="1" indent="2"/>
    </xf>
    <xf numFmtId="0" fontId="22" fillId="0" borderId="0" xfId="10" applyFont="1" applyAlignment="1">
      <alignment horizontal="left" wrapText="1" indent="2"/>
    </xf>
    <xf numFmtId="0" fontId="14" fillId="0" borderId="0" xfId="10" applyFont="1" applyAlignment="1">
      <alignment wrapText="1"/>
    </xf>
    <xf numFmtId="0" fontId="14" fillId="0" borderId="0" xfId="10" applyFont="1" applyAlignment="1">
      <alignment horizontal="left" wrapText="1" indent="3"/>
    </xf>
    <xf numFmtId="0" fontId="14" fillId="0" borderId="0" xfId="10" applyFont="1" applyAlignment="1">
      <alignment horizontal="left" wrapText="1" indent="1"/>
    </xf>
    <xf numFmtId="0" fontId="14" fillId="0" borderId="0" xfId="10" applyFont="1" applyAlignment="1" applyProtection="1">
      <alignment horizontal="left" vertical="top" wrapText="1"/>
      <protection locked="0"/>
    </xf>
    <xf numFmtId="0" fontId="15" fillId="0" borderId="0" xfId="10" applyAlignment="1" applyProtection="1">
      <alignment wrapText="1"/>
      <protection locked="0"/>
    </xf>
    <xf numFmtId="0" fontId="13" fillId="0" borderId="0" xfId="10" applyFont="1" applyAlignment="1">
      <alignment wrapText="1"/>
    </xf>
    <xf numFmtId="0" fontId="15" fillId="0" borderId="0" xfId="79" applyFill="1" applyAlignment="1" applyProtection="1">
      <alignment wrapText="1"/>
    </xf>
    <xf numFmtId="0" fontId="16" fillId="0" borderId="0" xfId="79" applyFont="1" applyFill="1" applyAlignment="1" applyProtection="1">
      <alignment horizontal="center" wrapText="1"/>
    </xf>
    <xf numFmtId="0" fontId="17" fillId="0" borderId="0" xfId="79" applyFont="1" applyFill="1" applyAlignment="1" applyProtection="1">
      <alignment horizontal="left" wrapText="1"/>
    </xf>
    <xf numFmtId="0" fontId="14" fillId="0" borderId="6" xfId="79" applyFont="1" applyFill="1" applyBorder="1" applyAlignment="1" applyProtection="1">
      <alignment horizontal="center" wrapText="1"/>
    </xf>
    <xf numFmtId="0" fontId="13" fillId="0" borderId="0" xfId="79" applyFont="1" applyFill="1" applyAlignment="1" applyProtection="1">
      <alignment wrapText="1"/>
    </xf>
    <xf numFmtId="0" fontId="13" fillId="0" borderId="0" xfId="79" applyFont="1" applyFill="1" applyAlignment="1" applyProtection="1">
      <alignment wrapText="1" indent="2"/>
    </xf>
    <xf numFmtId="0" fontId="14" fillId="0" borderId="0" xfId="79" applyFont="1" applyFill="1" applyAlignment="1" applyProtection="1">
      <alignment wrapText="1" indent="4"/>
    </xf>
    <xf numFmtId="0" fontId="14" fillId="0" borderId="0" xfId="79" applyFont="1" applyFill="1" applyAlignment="1" applyProtection="1">
      <alignment wrapText="1" indent="6"/>
    </xf>
    <xf numFmtId="0" fontId="15" fillId="0" borderId="0" xfId="10" applyFill="1" applyAlignment="1" applyProtection="1">
      <alignment wrapText="1"/>
    </xf>
    <xf numFmtId="0" fontId="13" fillId="0" borderId="0" xfId="79" applyFont="1" applyFill="1" applyAlignment="1" applyProtection="1">
      <alignment wrapText="1" indent="1"/>
    </xf>
    <xf numFmtId="0" fontId="24" fillId="0" borderId="0" xfId="10" applyFont="1" applyFill="1" applyAlignment="1" applyProtection="1">
      <alignment wrapText="1"/>
    </xf>
    <xf numFmtId="0" fontId="13" fillId="0" borderId="0" xfId="10" applyFont="1" applyFill="1" applyAlignment="1" applyProtection="1">
      <alignment wrapText="1"/>
    </xf>
    <xf numFmtId="0" fontId="13" fillId="0" borderId="0" xfId="10" applyFont="1" applyFill="1" applyAlignment="1" applyProtection="1">
      <alignment horizontal="left" wrapText="1"/>
    </xf>
    <xf numFmtId="0" fontId="14" fillId="0" borderId="0" xfId="79" applyFont="1" applyFill="1" applyAlignment="1" applyProtection="1">
      <alignment horizontal="left" vertical="top" wrapText="1"/>
    </xf>
    <xf numFmtId="0" fontId="14" fillId="0" borderId="0" xfId="79" applyFont="1" applyFill="1" applyAlignment="1" applyProtection="1">
      <alignment wrapText="1"/>
    </xf>
    <xf numFmtId="0" fontId="14" fillId="0" borderId="0" xfId="79" applyFont="1" applyFill="1" applyAlignment="1" applyProtection="1">
      <alignment horizontal="left" wrapText="1" indent="2"/>
    </xf>
    <xf numFmtId="0" fontId="14" fillId="0" borderId="0" xfId="10" applyFont="1" applyFill="1" applyAlignment="1" applyProtection="1">
      <alignment horizontal="left" wrapText="1" indent="3"/>
    </xf>
    <xf numFmtId="0" fontId="14" fillId="0" borderId="0" xfId="10" applyFont="1" applyAlignment="1" applyProtection="1">
      <alignment horizontal="left" wrapText="1" indent="3"/>
    </xf>
    <xf numFmtId="0" fontId="16" fillId="0" borderId="0" xfId="10" applyFont="1" applyAlignment="1" applyProtection="1">
      <alignment horizontal="center" wrapText="1"/>
    </xf>
    <xf numFmtId="0" fontId="17" fillId="0" borderId="0" xfId="10" applyFont="1" applyAlignment="1" applyProtection="1">
      <alignment wrapText="1"/>
    </xf>
    <xf numFmtId="0" fontId="15" fillId="0" borderId="0" xfId="10" applyAlignment="1" applyProtection="1">
      <alignment wrapText="1"/>
    </xf>
    <xf numFmtId="0" fontId="14" fillId="0" borderId="6" xfId="10" applyFont="1" applyBorder="1" applyAlignment="1" applyProtection="1">
      <alignment horizontal="center" wrapText="1"/>
    </xf>
    <xf numFmtId="0" fontId="24" fillId="0" borderId="0" xfId="10" applyFont="1" applyAlignment="1" applyProtection="1">
      <alignment wrapText="1"/>
    </xf>
    <xf numFmtId="0" fontId="13" fillId="0" borderId="0" xfId="10" applyFont="1" applyAlignment="1" applyProtection="1">
      <alignment wrapText="1"/>
    </xf>
    <xf numFmtId="0" fontId="13" fillId="0" borderId="0" xfId="10" applyFont="1" applyAlignment="1" applyProtection="1">
      <alignment wrapText="1" indent="2"/>
    </xf>
    <xf numFmtId="0" fontId="14" fillId="0" borderId="0" xfId="10" applyFont="1" applyAlignment="1" applyProtection="1">
      <alignment horizontal="left" wrapText="1" indent="4"/>
    </xf>
    <xf numFmtId="0" fontId="13" fillId="0" borderId="0" xfId="10" applyFont="1" applyAlignment="1" applyProtection="1">
      <alignment wrapText="1" indent="1"/>
    </xf>
    <xf numFmtId="0" fontId="14" fillId="0" borderId="0" xfId="10" applyFont="1" applyAlignment="1" applyProtection="1">
      <alignment wrapText="1" indent="1"/>
    </xf>
    <xf numFmtId="0" fontId="14" fillId="0" borderId="0" xfId="10" applyFont="1" applyAlignment="1" applyProtection="1">
      <alignment wrapText="1" indent="2"/>
    </xf>
    <xf numFmtId="0" fontId="14" fillId="0" borderId="0" xfId="10" applyFont="1" applyAlignment="1" applyProtection="1">
      <alignment vertical="top" wrapText="1"/>
      <protection locked="0"/>
    </xf>
    <xf numFmtId="0" fontId="15" fillId="0" borderId="0" xfId="10" applyAlignment="1" applyProtection="1">
      <alignment vertical="top" wrapText="1"/>
      <protection locked="0"/>
    </xf>
    <xf numFmtId="0" fontId="14" fillId="0" borderId="0" xfId="10" applyFont="1" applyAlignment="1">
      <alignment wrapText="1" indent="1"/>
    </xf>
    <xf numFmtId="0" fontId="14" fillId="0" borderId="0" xfId="10" applyFont="1" applyAlignment="1">
      <alignment wrapText="1" indent="2"/>
    </xf>
    <xf numFmtId="0" fontId="13" fillId="0" borderId="0" xfId="10" applyFont="1" applyFill="1" applyAlignment="1" applyProtection="1">
      <alignment wrapText="1" indent="2"/>
    </xf>
    <xf numFmtId="0" fontId="16" fillId="0" borderId="0" xfId="10" applyFont="1" applyFill="1" applyAlignment="1" applyProtection="1">
      <alignment horizontal="center" wrapText="1"/>
    </xf>
    <xf numFmtId="0" fontId="50" fillId="0" borderId="0" xfId="10" applyFont="1" applyFill="1" applyAlignment="1" applyProtection="1">
      <alignment horizontal="center" wrapText="1"/>
    </xf>
    <xf numFmtId="0" fontId="17" fillId="0" borderId="0" xfId="10" applyFont="1" applyFill="1" applyAlignment="1" applyProtection="1">
      <alignment horizontal="left" wrapText="1"/>
    </xf>
    <xf numFmtId="0" fontId="14" fillId="0" borderId="6" xfId="10" applyFont="1" applyFill="1" applyBorder="1" applyAlignment="1" applyProtection="1">
      <alignment horizontal="center" wrapText="1"/>
    </xf>
    <xf numFmtId="0" fontId="14" fillId="0" borderId="0" xfId="10" applyFont="1" applyFill="1" applyAlignment="1" applyProtection="1">
      <alignment horizontal="left" wrapText="1" indent="4"/>
    </xf>
    <xf numFmtId="0" fontId="15" fillId="0" borderId="0" xfId="10" applyFill="1" applyAlignment="1" applyProtection="1">
      <alignment horizontal="left" wrapText="1" indent="2"/>
    </xf>
    <xf numFmtId="0" fontId="13" fillId="0" borderId="0" xfId="10" applyFont="1" applyFill="1" applyAlignment="1" applyProtection="1">
      <alignment horizontal="left" wrapText="1" indent="2"/>
    </xf>
    <xf numFmtId="0" fontId="14" fillId="0" borderId="0" xfId="10" applyFont="1" applyFill="1" applyAlignment="1" applyProtection="1">
      <alignment wrapText="1" indent="2"/>
    </xf>
    <xf numFmtId="0" fontId="14" fillId="0" borderId="0" xfId="10" applyFont="1" applyFill="1" applyAlignment="1" applyProtection="1">
      <alignment wrapText="1" indent="3"/>
    </xf>
    <xf numFmtId="0" fontId="14" fillId="0" borderId="0" xfId="10" applyFont="1" applyFill="1" applyAlignment="1" applyProtection="1">
      <alignment horizontal="left" vertical="top" wrapText="1"/>
      <protection locked="0"/>
    </xf>
    <xf numFmtId="0" fontId="22" fillId="0" borderId="0" xfId="10" applyFont="1" applyAlignment="1" applyProtection="1">
      <alignment horizontal="left" wrapText="1" indent="1"/>
    </xf>
    <xf numFmtId="0" fontId="50" fillId="0" borderId="0" xfId="10" applyFont="1" applyAlignment="1" applyProtection="1">
      <alignment horizontal="center" wrapText="1"/>
    </xf>
    <xf numFmtId="0" fontId="15" fillId="0" borderId="6" xfId="10" applyFill="1" applyBorder="1" applyAlignment="1" applyProtection="1">
      <alignment wrapText="1"/>
    </xf>
    <xf numFmtId="0" fontId="15" fillId="0" borderId="6" xfId="10" applyBorder="1" applyAlignment="1" applyProtection="1">
      <alignment wrapText="1"/>
    </xf>
    <xf numFmtId="49" fontId="14" fillId="0" borderId="6" xfId="82" applyNumberFormat="1" applyFont="1" applyFill="1" applyBorder="1" applyAlignment="1" applyProtection="1">
      <alignment horizontal="center" wrapText="1"/>
    </xf>
    <xf numFmtId="0" fontId="14" fillId="0" borderId="0" xfId="10" applyFont="1" applyFill="1" applyAlignment="1" applyProtection="1">
      <alignment vertical="top" wrapText="1"/>
    </xf>
    <xf numFmtId="0" fontId="17" fillId="0" borderId="0" xfId="10" applyFont="1" applyFill="1" applyAlignment="1" applyProtection="1">
      <alignment wrapText="1"/>
    </xf>
    <xf numFmtId="0" fontId="14" fillId="0" borderId="0" xfId="10" applyFont="1" applyFill="1" applyAlignment="1" applyProtection="1">
      <alignment horizontal="left" wrapText="1"/>
    </xf>
    <xf numFmtId="0" fontId="14" fillId="0" borderId="0" xfId="10" applyFont="1" applyFill="1" applyAlignment="1" applyProtection="1">
      <alignment horizontal="left" wrapText="1" indent="2"/>
    </xf>
    <xf numFmtId="0" fontId="22" fillId="0" borderId="0" xfId="10" applyFont="1" applyFill="1" applyAlignment="1" applyProtection="1">
      <alignment horizontal="left" wrapText="1"/>
    </xf>
    <xf numFmtId="0" fontId="14" fillId="0" borderId="0" xfId="10" applyFont="1" applyFill="1" applyAlignment="1" applyProtection="1">
      <alignment wrapText="1"/>
    </xf>
    <xf numFmtId="0" fontId="14" fillId="0" borderId="0" xfId="10" applyFont="1" applyFill="1" applyAlignment="1">
      <alignment horizontal="left" wrapText="1" indent="3"/>
    </xf>
    <xf numFmtId="0" fontId="15" fillId="0" borderId="0" xfId="10" applyFill="1" applyAlignment="1">
      <alignment horizontal="left" wrapText="1" indent="3"/>
    </xf>
    <xf numFmtId="0" fontId="14" fillId="0" borderId="0" xfId="10" applyFont="1" applyFill="1" applyAlignment="1">
      <alignment horizontal="left" wrapText="1" indent="1"/>
    </xf>
    <xf numFmtId="0" fontId="15" fillId="0" borderId="0" xfId="10" applyFill="1" applyAlignment="1">
      <alignment horizontal="left" wrapText="1" indent="1"/>
    </xf>
    <xf numFmtId="0" fontId="15" fillId="0" borderId="0" xfId="10" applyFill="1" applyAlignment="1" applyProtection="1">
      <alignment vertical="top" wrapText="1"/>
      <protection locked="0"/>
    </xf>
    <xf numFmtId="0" fontId="14" fillId="0" borderId="0" xfId="10" applyFont="1" applyAlignment="1" applyProtection="1">
      <alignment horizontal="left" wrapText="1" indent="1"/>
    </xf>
    <xf numFmtId="0" fontId="24" fillId="0" borderId="0" xfId="10" applyFont="1" applyAlignment="1" applyProtection="1">
      <alignment horizontal="left" wrapText="1"/>
    </xf>
    <xf numFmtId="0" fontId="13" fillId="0" borderId="0" xfId="10" applyFont="1" applyAlignment="1" applyProtection="1">
      <alignment horizontal="left" wrapText="1"/>
    </xf>
    <xf numFmtId="0" fontId="14" fillId="0" borderId="0" xfId="10" applyFont="1" applyAlignment="1" applyProtection="1">
      <alignment wrapText="1"/>
    </xf>
    <xf numFmtId="0" fontId="14" fillId="0" borderId="0" xfId="10" applyFont="1" applyAlignment="1" applyProtection="1">
      <alignment horizontal="left" vertical="top" wrapText="1"/>
    </xf>
    <xf numFmtId="0" fontId="17" fillId="0" borderId="0" xfId="10" applyFont="1" applyAlignment="1" applyProtection="1">
      <alignment horizontal="left" wrapText="1"/>
    </xf>
    <xf numFmtId="0" fontId="21" fillId="0" borderId="0" xfId="10" applyFont="1" applyAlignment="1" applyProtection="1">
      <alignment wrapText="1"/>
    </xf>
    <xf numFmtId="0" fontId="14" fillId="0" borderId="0" xfId="10" applyFont="1" applyAlignment="1" applyProtection="1">
      <alignment horizontal="left" wrapText="1"/>
    </xf>
    <xf numFmtId="0" fontId="15" fillId="0" borderId="0" xfId="10" applyAlignment="1" applyProtection="1">
      <alignment horizontal="left" wrapText="1" indent="1"/>
    </xf>
    <xf numFmtId="0" fontId="22" fillId="0" borderId="0" xfId="10" applyFont="1" applyAlignment="1" applyProtection="1">
      <alignment horizontal="left" wrapText="1"/>
    </xf>
    <xf numFmtId="0" fontId="15" fillId="0" borderId="0" xfId="10" applyAlignment="1" applyProtection="1">
      <alignment horizontal="left" wrapText="1" indent="3"/>
    </xf>
    <xf numFmtId="0" fontId="14" fillId="0" borderId="0" xfId="10" applyFont="1" applyFill="1" applyAlignment="1" applyProtection="1">
      <alignment horizontal="left" wrapText="1" indent="1"/>
    </xf>
    <xf numFmtId="0" fontId="13" fillId="0" borderId="0" xfId="10" applyFont="1" applyFill="1" applyAlignment="1">
      <alignment horizontal="left" wrapText="1"/>
    </xf>
    <xf numFmtId="0" fontId="14" fillId="0" borderId="0" xfId="10" applyFont="1" applyFill="1" applyAlignment="1">
      <alignment horizontal="left" wrapText="1" indent="2"/>
    </xf>
    <xf numFmtId="0" fontId="14" fillId="0" borderId="0" xfId="10" applyFont="1" applyFill="1" applyAlignment="1">
      <alignment horizontal="left" wrapText="1" indent="4"/>
    </xf>
    <xf numFmtId="0" fontId="15" fillId="0" borderId="0" xfId="10" applyFill="1" applyAlignment="1">
      <alignment horizontal="left" wrapText="1" indent="2"/>
    </xf>
    <xf numFmtId="0" fontId="14" fillId="0" borderId="0" xfId="10" applyFont="1" applyAlignment="1" applyProtection="1">
      <alignment horizontal="left" wrapText="1" indent="2"/>
    </xf>
    <xf numFmtId="0" fontId="14" fillId="0" borderId="0" xfId="10" applyFont="1" applyAlignment="1">
      <alignment horizontal="left" wrapText="1" indent="4"/>
    </xf>
    <xf numFmtId="0" fontId="14" fillId="0" borderId="0" xfId="10" applyFont="1" applyAlignment="1">
      <alignment horizontal="left" vertical="top" wrapText="1"/>
    </xf>
    <xf numFmtId="0" fontId="22" fillId="0" borderId="0" xfId="10" applyFont="1" applyAlignment="1" applyProtection="1">
      <alignment wrapText="1"/>
    </xf>
    <xf numFmtId="0" fontId="13" fillId="0" borderId="0" xfId="79" applyFont="1" applyAlignment="1" applyProtection="1">
      <alignment wrapText="1"/>
    </xf>
    <xf numFmtId="0" fontId="15" fillId="0" borderId="0" xfId="79" applyAlignment="1" applyProtection="1">
      <alignment wrapText="1"/>
    </xf>
    <xf numFmtId="0" fontId="16" fillId="0" borderId="0" xfId="79" applyFont="1" applyAlignment="1" applyProtection="1">
      <alignment horizontal="center" wrapText="1"/>
    </xf>
    <xf numFmtId="0" fontId="17" fillId="0" borderId="0" xfId="79" applyFont="1" applyAlignment="1" applyProtection="1">
      <alignment wrapText="1"/>
    </xf>
    <xf numFmtId="0" fontId="14" fillId="0" borderId="6" xfId="79" applyFont="1" applyBorder="1" applyAlignment="1" applyProtection="1">
      <alignment horizontal="center" wrapText="1"/>
    </xf>
    <xf numFmtId="0" fontId="15" fillId="0" borderId="6" xfId="79" applyBorder="1" applyAlignment="1" applyProtection="1">
      <alignment horizontal="center" wrapText="1"/>
    </xf>
    <xf numFmtId="0" fontId="14" fillId="0" borderId="0" xfId="79" applyFont="1" applyAlignment="1" applyProtection="1">
      <alignment horizontal="left" wrapText="1" indent="1"/>
    </xf>
    <xf numFmtId="0" fontId="14" fillId="0" borderId="0" xfId="79" applyFont="1" applyAlignment="1" applyProtection="1">
      <alignment horizontal="left" wrapText="1" indent="2"/>
    </xf>
    <xf numFmtId="0" fontId="24" fillId="0" borderId="0" xfId="79" applyFont="1" applyAlignment="1" applyProtection="1">
      <alignment wrapText="1"/>
    </xf>
    <xf numFmtId="0" fontId="14" fillId="0" borderId="0" xfId="79" applyFont="1" applyAlignment="1" applyProtection="1">
      <alignment horizontal="left" vertical="top" wrapText="1"/>
    </xf>
    <xf numFmtId="0" fontId="24" fillId="0" borderId="0" xfId="79" applyFont="1" applyAlignment="1" applyProtection="1"/>
    <xf numFmtId="0" fontId="13" fillId="0" borderId="0" xfId="79" applyFont="1" applyAlignment="1" applyProtection="1"/>
    <xf numFmtId="0" fontId="14" fillId="0" borderId="0" xfId="2" applyNumberFormat="1" applyFont="1" applyFill="1" applyAlignment="1" applyProtection="1">
      <alignment wrapText="1"/>
    </xf>
    <xf numFmtId="0" fontId="13" fillId="0" borderId="0" xfId="2" applyNumberFormat="1" applyFont="1" applyFill="1" applyAlignment="1" applyProtection="1">
      <alignment horizontal="left" wrapText="1" indent="1"/>
    </xf>
    <xf numFmtId="0" fontId="14" fillId="0" borderId="0" xfId="2" applyNumberFormat="1" applyFont="1" applyFill="1" applyAlignment="1" applyProtection="1">
      <alignment horizontal="left" wrapText="1" indent="1"/>
    </xf>
    <xf numFmtId="0" fontId="14" fillId="0" borderId="0" xfId="79" applyFont="1" applyFill="1" applyAlignment="1" applyProtection="1">
      <alignment horizontal="left" wrapText="1"/>
    </xf>
    <xf numFmtId="0" fontId="14" fillId="0" borderId="0" xfId="79" applyFont="1" applyAlignment="1" applyProtection="1">
      <alignment wrapText="1"/>
    </xf>
    <xf numFmtId="0" fontId="22" fillId="0" borderId="0" xfId="79" applyFont="1" applyFill="1" applyAlignment="1" applyProtection="1">
      <alignment wrapText="1"/>
    </xf>
    <xf numFmtId="0" fontId="14" fillId="0" borderId="0" xfId="79" applyFont="1" applyFill="1" applyAlignment="1">
      <alignment wrapText="1"/>
    </xf>
    <xf numFmtId="0" fontId="13" fillId="0" borderId="0" xfId="79" applyFont="1" applyFill="1" applyAlignment="1">
      <alignment wrapText="1"/>
    </xf>
    <xf numFmtId="0" fontId="15" fillId="0" borderId="0" xfId="79" applyFill="1" applyAlignment="1">
      <alignment wrapText="1"/>
    </xf>
    <xf numFmtId="0" fontId="14" fillId="0" borderId="0" xfId="79" applyFont="1" applyAlignment="1" applyProtection="1">
      <alignment horizontal="left" vertical="top" wrapText="1"/>
      <protection locked="0"/>
    </xf>
    <xf numFmtId="0" fontId="14" fillId="0" borderId="0" xfId="79" applyFont="1" applyAlignment="1" applyProtection="1">
      <alignment vertical="top" wrapText="1"/>
      <protection locked="0"/>
    </xf>
    <xf numFmtId="0" fontId="15" fillId="0" borderId="0" xfId="79" applyAlignment="1" applyProtection="1">
      <alignment wrapText="1"/>
      <protection locked="0"/>
    </xf>
    <xf numFmtId="0" fontId="15" fillId="0" borderId="0" xfId="79" applyAlignment="1">
      <alignment wrapText="1"/>
    </xf>
    <xf numFmtId="0" fontId="14" fillId="0" borderId="0" xfId="79" applyFont="1" applyFill="1" applyAlignment="1" applyProtection="1">
      <alignment vertical="top" wrapText="1"/>
      <protection locked="0"/>
    </xf>
    <xf numFmtId="0" fontId="14" fillId="0" borderId="0" xfId="79" applyFont="1" applyAlignment="1">
      <alignment horizontal="left" wrapText="1"/>
    </xf>
    <xf numFmtId="0" fontId="16" fillId="0" borderId="0" xfId="79" applyFont="1" applyAlignment="1">
      <alignment horizontal="center" wrapText="1"/>
    </xf>
    <xf numFmtId="0" fontId="17" fillId="0" borderId="0" xfId="79" applyFont="1" applyAlignment="1">
      <alignment wrapText="1"/>
    </xf>
    <xf numFmtId="0" fontId="14" fillId="0" borderId="6" xfId="79" applyFont="1" applyBorder="1" applyAlignment="1">
      <alignment horizontal="center" wrapText="1"/>
    </xf>
    <xf numFmtId="0" fontId="14" fillId="0" borderId="0" xfId="79" applyFont="1" applyAlignment="1">
      <alignment wrapText="1"/>
    </xf>
    <xf numFmtId="0" fontId="14" fillId="0" borderId="0" xfId="79" applyFont="1" applyFill="1" applyAlignment="1">
      <alignment horizontal="left" wrapText="1"/>
    </xf>
    <xf numFmtId="0" fontId="13" fillId="0" borderId="0" xfId="79" applyFont="1" applyAlignment="1">
      <alignment horizontal="left" wrapText="1"/>
    </xf>
    <xf numFmtId="0" fontId="24" fillId="0" borderId="0" xfId="79" applyFont="1" applyAlignment="1">
      <alignment horizontal="left" wrapText="1"/>
    </xf>
    <xf numFmtId="0" fontId="13" fillId="0" borderId="0" xfId="79" applyFont="1" applyAlignment="1">
      <alignment wrapText="1"/>
    </xf>
    <xf numFmtId="0" fontId="17" fillId="0" borderId="0" xfId="79" applyFont="1" applyFill="1" applyAlignment="1" applyProtection="1">
      <alignment wrapText="1"/>
    </xf>
    <xf numFmtId="0" fontId="14" fillId="0" borderId="0" xfId="79" applyFont="1" applyFill="1" applyAlignment="1" applyProtection="1">
      <alignment horizontal="left" wrapText="1" indent="1"/>
    </xf>
    <xf numFmtId="0" fontId="13" fillId="0" borderId="0" xfId="79" applyFont="1" applyFill="1" applyAlignment="1" applyProtection="1">
      <alignment horizontal="left" wrapText="1"/>
    </xf>
    <xf numFmtId="0" fontId="14" fillId="0" borderId="0" xfId="79" applyFont="1" applyFill="1" applyAlignment="1" applyProtection="1">
      <alignment wrapText="1" indent="1"/>
    </xf>
    <xf numFmtId="0" fontId="22" fillId="0" borderId="0" xfId="79" applyFont="1" applyFill="1" applyAlignment="1" applyProtection="1">
      <alignment wrapText="1" indent="1"/>
    </xf>
    <xf numFmtId="0" fontId="14" fillId="0" borderId="0" xfId="79" applyFont="1" applyFill="1" applyAlignment="1" applyProtection="1">
      <alignment wrapText="1" indent="2"/>
    </xf>
    <xf numFmtId="0" fontId="15" fillId="0" borderId="0" xfId="79" applyFill="1" applyAlignment="1" applyProtection="1">
      <alignment horizontal="center" wrapText="1"/>
    </xf>
    <xf numFmtId="0" fontId="24" fillId="0" borderId="0" xfId="79" applyFont="1" applyFill="1" applyAlignment="1" applyProtection="1">
      <alignment wrapText="1"/>
    </xf>
    <xf numFmtId="0" fontId="22" fillId="0" borderId="0" xfId="79" applyFont="1" applyFill="1" applyAlignment="1" applyProtection="1">
      <alignment horizontal="left" wrapText="1" indent="2"/>
    </xf>
    <xf numFmtId="0" fontId="22" fillId="0" borderId="0" xfId="79" applyFont="1" applyFill="1" applyAlignment="1" applyProtection="1">
      <alignment horizontal="left" wrapText="1" indent="5"/>
    </xf>
    <xf numFmtId="0" fontId="14" fillId="0" borderId="0" xfId="79" applyFont="1" applyFill="1" applyAlignment="1" applyProtection="1">
      <alignment vertical="top" wrapText="1"/>
    </xf>
    <xf numFmtId="0" fontId="17" fillId="0" borderId="0" xfId="79" applyFont="1" applyAlignment="1" applyProtection="1">
      <alignment horizontal="left" wrapText="1"/>
    </xf>
    <xf numFmtId="0" fontId="13" fillId="0" borderId="0" xfId="79" applyFont="1" applyAlignment="1" applyProtection="1">
      <alignment horizontal="left" wrapText="1"/>
    </xf>
    <xf numFmtId="0" fontId="22" fillId="0" borderId="0" xfId="79" applyFont="1" applyAlignment="1" applyProtection="1">
      <alignment horizontal="left" wrapText="1" indent="2"/>
    </xf>
    <xf numFmtId="0" fontId="14" fillId="0" borderId="0" xfId="79" applyFont="1" applyAlignment="1" applyProtection="1">
      <alignment vertical="top" wrapText="1"/>
    </xf>
    <xf numFmtId="0" fontId="22" fillId="0" borderId="0" xfId="79" applyFont="1" applyAlignment="1" applyProtection="1">
      <alignment horizontal="left" wrapText="1" indent="5"/>
    </xf>
    <xf numFmtId="0" fontId="22" fillId="0" borderId="0" xfId="79" applyFont="1" applyAlignment="1" applyProtection="1">
      <alignment horizontal="left" wrapText="1" indent="4"/>
    </xf>
    <xf numFmtId="0" fontId="18" fillId="0" borderId="0" xfId="10" applyFont="1" applyAlignment="1" applyProtection="1">
      <alignment wrapText="1"/>
    </xf>
    <xf numFmtId="0" fontId="14" fillId="0" borderId="0" xfId="10" applyFont="1" applyBorder="1" applyAlignment="1" applyProtection="1">
      <alignment horizontal="center" vertical="center" wrapText="1"/>
    </xf>
    <xf numFmtId="0" fontId="14" fillId="0" borderId="0" xfId="10" applyFont="1" applyFill="1" applyBorder="1" applyAlignment="1" applyProtection="1">
      <alignment horizontal="left" wrapText="1"/>
    </xf>
    <xf numFmtId="0" fontId="15" fillId="0" borderId="0" xfId="10" applyFill="1" applyBorder="1" applyAlignment="1" applyProtection="1">
      <alignment wrapText="1"/>
    </xf>
    <xf numFmtId="0" fontId="14" fillId="0" borderId="0" xfId="10" applyFont="1" applyFill="1" applyBorder="1" applyAlignment="1" applyProtection="1">
      <alignment horizontal="left" wrapText="1" indent="1"/>
    </xf>
    <xf numFmtId="0" fontId="14" fillId="0" borderId="0" xfId="10" applyFont="1" applyFill="1" applyAlignment="1" applyProtection="1">
      <alignment horizontal="left" vertical="top" wrapText="1"/>
    </xf>
    <xf numFmtId="0" fontId="13" fillId="0" borderId="0" xfId="10" applyFont="1" applyAlignment="1" applyProtection="1">
      <alignment horizontal="left"/>
    </xf>
    <xf numFmtId="0" fontId="24" fillId="0" borderId="0" xfId="10" applyFont="1" applyFill="1" applyAlignment="1" applyProtection="1">
      <alignment horizontal="left" wrapText="1"/>
    </xf>
    <xf numFmtId="0" fontId="14" fillId="0" borderId="2" xfId="10" applyFont="1" applyBorder="1" applyAlignment="1" applyProtection="1">
      <alignment horizontal="center" wrapText="1"/>
    </xf>
    <xf numFmtId="0" fontId="14" fillId="0" borderId="0" xfId="10" applyFont="1" applyAlignment="1" applyProtection="1">
      <alignment vertical="top" wrapText="1"/>
    </xf>
    <xf numFmtId="0" fontId="14" fillId="0" borderId="0" xfId="10" applyFont="1" applyBorder="1" applyAlignment="1" applyProtection="1">
      <alignment horizontal="center" wrapText="1"/>
    </xf>
    <xf numFmtId="0" fontId="13" fillId="0" borderId="0" xfId="10" applyFont="1" applyAlignment="1" applyProtection="1">
      <alignment horizontal="left" wrapText="1" indent="1"/>
    </xf>
    <xf numFmtId="0" fontId="15" fillId="0" borderId="0" xfId="6" applyFont="1" applyFill="1" applyAlignment="1" applyProtection="1">
      <alignment horizontal="left" wrapText="1"/>
    </xf>
    <xf numFmtId="0" fontId="20" fillId="0" borderId="0" xfId="6" applyFont="1" applyFill="1" applyAlignment="1" applyProtection="1">
      <alignment horizontal="left"/>
    </xf>
    <xf numFmtId="0" fontId="15" fillId="0" borderId="0" xfId="6" applyFont="1" applyFill="1" applyAlignment="1" applyProtection="1">
      <alignment vertical="top" wrapText="1"/>
    </xf>
    <xf numFmtId="0" fontId="21" fillId="0" borderId="0" xfId="6" applyFont="1" applyFill="1" applyAlignment="1" applyProtection="1">
      <alignment horizontal="left" wrapText="1"/>
    </xf>
    <xf numFmtId="0" fontId="15" fillId="0" borderId="0" xfId="6" applyFont="1" applyFill="1" applyAlignment="1" applyProtection="1">
      <alignment horizontal="left" vertical="center" wrapText="1"/>
    </xf>
    <xf numFmtId="0" fontId="15" fillId="0" borderId="0" xfId="6" applyFont="1" applyFill="1" applyAlignment="1" applyProtection="1">
      <alignment horizontal="left" vertical="top" wrapText="1"/>
    </xf>
    <xf numFmtId="0" fontId="21" fillId="0" borderId="0" xfId="6" applyFont="1" applyFill="1" applyAlignment="1" applyProtection="1">
      <alignment horizontal="left"/>
    </xf>
    <xf numFmtId="0" fontId="15" fillId="0" borderId="0" xfId="6" applyFont="1" applyFill="1" applyAlignment="1" applyProtection="1">
      <alignment horizontal="left"/>
    </xf>
    <xf numFmtId="0" fontId="21" fillId="0" borderId="0" xfId="6" applyFont="1" applyFill="1" applyAlignment="1" applyProtection="1">
      <alignment horizontal="left" vertical="top" wrapText="1"/>
    </xf>
  </cellXfs>
  <cellStyles count="86">
    <cellStyle name="20% - Accent1" xfId="29" builtinId="30" customBuiltin="1"/>
    <cellStyle name="20% - Accent1 2" xfId="56" xr:uid="{00000000-0005-0000-0000-00003C000000}"/>
    <cellStyle name="20% - Accent2" xfId="33" builtinId="34" customBuiltin="1"/>
    <cellStyle name="20% - Accent2 2" xfId="59" xr:uid="{00000000-0005-0000-0000-00003D000000}"/>
    <cellStyle name="20% - Accent3" xfId="37" builtinId="38" customBuiltin="1"/>
    <cellStyle name="20% - Accent3 2" xfId="62" xr:uid="{00000000-0005-0000-0000-00003E000000}"/>
    <cellStyle name="20% - Accent4" xfId="41" builtinId="42" customBuiltin="1"/>
    <cellStyle name="20% - Accent4 2" xfId="65" xr:uid="{00000000-0005-0000-0000-00003F000000}"/>
    <cellStyle name="20% - Accent5" xfId="45" builtinId="46" customBuiltin="1"/>
    <cellStyle name="20% - Accent5 2" xfId="68" xr:uid="{00000000-0005-0000-0000-000040000000}"/>
    <cellStyle name="20% - Accent6" xfId="49" builtinId="50" customBuiltin="1"/>
    <cellStyle name="20% - Accent6 2" xfId="71" xr:uid="{00000000-0005-0000-0000-000041000000}"/>
    <cellStyle name="40% - Accent1" xfId="30" builtinId="31" customBuiltin="1"/>
    <cellStyle name="40% - Accent1 2" xfId="57" xr:uid="{00000000-0005-0000-0000-000042000000}"/>
    <cellStyle name="40% - Accent2" xfId="34" builtinId="35" customBuiltin="1"/>
    <cellStyle name="40% - Accent2 2" xfId="60" xr:uid="{00000000-0005-0000-0000-000043000000}"/>
    <cellStyle name="40% - Accent3" xfId="38" builtinId="39" customBuiltin="1"/>
    <cellStyle name="40% - Accent3 2" xfId="63" xr:uid="{00000000-0005-0000-0000-000044000000}"/>
    <cellStyle name="40% - Accent4" xfId="42" builtinId="43" customBuiltin="1"/>
    <cellStyle name="40% - Accent4 2" xfId="66" xr:uid="{00000000-0005-0000-0000-000045000000}"/>
    <cellStyle name="40% - Accent5" xfId="46" builtinId="47" customBuiltin="1"/>
    <cellStyle name="40% - Accent5 2" xfId="69" xr:uid="{00000000-0005-0000-0000-000046000000}"/>
    <cellStyle name="40% - Accent6" xfId="50" builtinId="51" customBuiltin="1"/>
    <cellStyle name="40% - Accent6 2" xfId="72" xr:uid="{00000000-0005-0000-0000-000047000000}"/>
    <cellStyle name="60% - Accent1" xfId="31" builtinId="32" customBuiltin="1"/>
    <cellStyle name="60% - Accent1 2" xfId="58" xr:uid="{00000000-0005-0000-0000-000048000000}"/>
    <cellStyle name="60% - Accent2" xfId="35" builtinId="36" customBuiltin="1"/>
    <cellStyle name="60% - Accent2 2" xfId="61" xr:uid="{00000000-0005-0000-0000-000049000000}"/>
    <cellStyle name="60% - Accent3" xfId="39" builtinId="40" customBuiltin="1"/>
    <cellStyle name="60% - Accent3 2" xfId="64" xr:uid="{00000000-0005-0000-0000-00004A000000}"/>
    <cellStyle name="60% - Accent4" xfId="43" builtinId="44" customBuiltin="1"/>
    <cellStyle name="60% - Accent4 2" xfId="67" xr:uid="{00000000-0005-0000-0000-00004B000000}"/>
    <cellStyle name="60% - Accent5" xfId="47" builtinId="48" customBuiltin="1"/>
    <cellStyle name="60% - Accent5 2" xfId="70" xr:uid="{00000000-0005-0000-0000-00004C000000}"/>
    <cellStyle name="60% - Accent6" xfId="51" builtinId="52" customBuiltin="1"/>
    <cellStyle name="60% - Accent6 2" xfId="73" xr:uid="{00000000-0005-0000-0000-00004D000000}"/>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8" builtinId="27" customBuiltin="1"/>
    <cellStyle name="Calculation" xfId="22" builtinId="22" customBuiltin="1"/>
    <cellStyle name="Check Cell" xfId="24" builtinId="23" customBuiltin="1"/>
    <cellStyle name="Comma" xfId="1" builtinId="3"/>
    <cellStyle name="Comma 2 2" xfId="4" xr:uid="{00000000-0005-0000-0000-000001000000}"/>
    <cellStyle name="Comma 5" xfId="9" xr:uid="{00000000-0005-0000-0000-000002000000}"/>
    <cellStyle name="Currency" xfId="2" builtinId="4"/>
    <cellStyle name="Explanatory Text" xfId="26" builtinId="53" customBuiltin="1"/>
    <cellStyle name="Good" xfId="17" builtinId="26" customBuiltin="1"/>
    <cellStyle name="Heading 1" xfId="13" builtinId="16" customBuiltin="1"/>
    <cellStyle name="Heading 2" xfId="14" builtinId="17" customBuiltin="1"/>
    <cellStyle name="Heading 3" xfId="15" builtinId="18" customBuiltin="1"/>
    <cellStyle name="Heading 4" xfId="16" builtinId="19" customBuiltin="1"/>
    <cellStyle name="Hyperlink" xfId="85" builtinId="8"/>
    <cellStyle name="Input" xfId="20" builtinId="20" customBuiltin="1"/>
    <cellStyle name="Linked Cell" xfId="23" builtinId="24" customBuiltin="1"/>
    <cellStyle name="Neutral" xfId="19" builtinId="28" customBuiltin="1"/>
    <cellStyle name="Normal" xfId="0" builtinId="0"/>
    <cellStyle name="Normal 10" xfId="79" xr:uid="{254F0619-F93B-4FBD-AE3C-4DA57A7FC437}"/>
    <cellStyle name="Normal 2" xfId="3" xr:uid="{00000000-0005-0000-0000-000006000000}"/>
    <cellStyle name="Normal 2 2" xfId="7" xr:uid="{00000000-0005-0000-0000-000007000000}"/>
    <cellStyle name="Normal 2 2 2" xfId="11" xr:uid="{00000000-0005-0000-0000-000008000000}"/>
    <cellStyle name="Normal 2 2 2 2" xfId="74" xr:uid="{BB8AEDBB-8778-46C2-80C2-36A63D9A9154}"/>
    <cellStyle name="Normal 2 2 2 2 2" xfId="76" xr:uid="{C8C278DE-FA5B-4436-A8CC-17D6BD7D2010}"/>
    <cellStyle name="Normal 2 2 2 3" xfId="75" xr:uid="{089B6888-F742-48F9-BA1A-5AE88D32F152}"/>
    <cellStyle name="Normal 2 2 2 3 2" xfId="83" xr:uid="{A904AE8C-FD67-4161-ABDD-C12C02D9CBBB}"/>
    <cellStyle name="Normal 2 2 2 4" xfId="81" xr:uid="{E38B61C1-832C-4630-AE5B-6011BBF95824}"/>
    <cellStyle name="Normal 2 3" xfId="80" xr:uid="{93F5AFFA-23ED-4109-9CDC-C7660FBA45D4}"/>
    <cellStyle name="Normal 2 4" xfId="84" xr:uid="{0DF23EE2-58B9-4C29-9329-97A2E7575BDB}"/>
    <cellStyle name="Normal 3" xfId="10" xr:uid="{00000000-0005-0000-0000-000009000000}"/>
    <cellStyle name="Normal 4" xfId="52" xr:uid="{00000000-0005-0000-0000-00003B000000}"/>
    <cellStyle name="Normal 5" xfId="54" xr:uid="{00000000-0005-0000-0000-00004E000000}"/>
    <cellStyle name="Normal 79" xfId="77" xr:uid="{7E5FBA5D-0CF7-4326-8289-6EEC37545096}"/>
    <cellStyle name="Normal_Definitions of Non-GAAP" xfId="6" xr:uid="{00000000-0005-0000-0000-00000A000000}"/>
    <cellStyle name="Normal_PR Q1 2009" xfId="82" xr:uid="{533A7DEB-5130-42B0-B599-4C5176BF7092}"/>
    <cellStyle name="Note 2" xfId="53" xr:uid="{00000000-0005-0000-0000-00003C000000}"/>
    <cellStyle name="Note 3" xfId="55" xr:uid="{00000000-0005-0000-0000-00004F000000}"/>
    <cellStyle name="Output" xfId="21" builtinId="21" customBuiltin="1"/>
    <cellStyle name="Percent 2" xfId="5" xr:uid="{00000000-0005-0000-0000-00000C000000}"/>
    <cellStyle name="Percent 2 2" xfId="8" xr:uid="{00000000-0005-0000-0000-00000D000000}"/>
    <cellStyle name="Percent 3" xfId="78" xr:uid="{0ACB5665-0478-493D-9A31-45EF208A3B65}"/>
    <cellStyle name="Title" xfId="12" builtinId="15" customBuiltin="1"/>
    <cellStyle name="Total" xfId="27" builtinId="25" customBuiltin="1"/>
    <cellStyle name="Warning Text" xfId="25" builtinId="11" customBuiltin="1"/>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colors>
    <mruColors>
      <color rgb="FF007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externalLink" Target="externalLinks/externalLink6.xml"/><Relationship Id="rId50" Type="http://schemas.openxmlformats.org/officeDocument/2006/relationships/externalLink" Target="externalLinks/externalLink9.xml"/><Relationship Id="rId55" Type="http://schemas.openxmlformats.org/officeDocument/2006/relationships/externalLink" Target="externalLinks/externalLink1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externalLink" Target="externalLinks/externalLink12.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8.xml"/><Relationship Id="rId57" Type="http://schemas.openxmlformats.org/officeDocument/2006/relationships/externalLink" Target="externalLinks/externalLink16.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externalLink" Target="externalLinks/externalLink11.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externalLink" Target="externalLinks/externalLink7.xml"/><Relationship Id="rId56"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externalLink" Target="externalLinks/externalLink1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5.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344F82E0-5994-4890-94BE-963FD9430E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5982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v>0</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v>0</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v>0</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v>0</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v>0</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v>0</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v>0</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v>0</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v>0</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v>0</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v>0</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v>0</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v>0</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v>0</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v>0</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v>0</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v>0</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v>0</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v>0</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v>0</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v>0</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v>0</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v>0</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v>0</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v>0</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v>0</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v>0</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v>0</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v>0</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v>0</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v>0</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v>0</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v>0</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v>0</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v>0</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v>0</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v>0</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v>0</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v>0</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v>0</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v>0</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v>0</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v>0</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v>0</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v>0</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v>0</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v>0</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v>0</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v>0</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v>0</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v>0</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v>0</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v>0</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v>0</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v>0</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v>0</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v>0</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v>0</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v>0</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v>0</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v>0</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v>0</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v>0</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v>0</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v>0</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v>0</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v>0</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v>0</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v>0</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v>0</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v>0</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v>0</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v>0</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v>0</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v>0</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v>0</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v>0</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v>0</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v>0</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v>0</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v>0</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v>0</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v>0</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v>0</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v>0</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v>0</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v>0</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v>0</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v>0</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v>0</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v>0</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v>0</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v>0</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v>0</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v>0</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v>0</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v>0</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v>0</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v>0</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v>0</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v>0</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v>0</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v>0</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v>0</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v>0</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v>0</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v>0</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v>0</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v>0</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v>0</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v>0</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v>0</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v>0</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v>0</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v>0</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v>0</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v>0</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v>0</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v>0</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v>0</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v>0</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v>0</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v>0</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v>0</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v>0</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v>0</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v>0</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v>0</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v>0</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v>0</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v>0</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v>0</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v>0</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v>0</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v>0</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v>0</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v>0</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v>0</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v>0</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v>0</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v>0</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v>0</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v>0</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v>0</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v>0</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v>0</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v>0</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v>0</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v>0</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v>0</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v>0</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v>0</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v>0</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v>0</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v>0</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v>0</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v>0</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v>0</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v>0</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v>0</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v>0</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v>0</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v>0</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v>0</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v>0</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v>0</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v>0</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v>0</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v>0</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v>0</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v>0</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v>0</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v>0</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v>0</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v>0</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v>0</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v>0</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v>0</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v>0</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v>0</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v>0</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v>0</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v>0</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v>0</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v>0</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v>0</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v>0</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v>0</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v>0</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v>0</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v>0</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v>0</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v>0</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v>0</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v>0</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v>0</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v>0</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v>0</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v>0</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v>0</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v>0</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v>0</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v>0</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v>0</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v>0</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v>0</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v>0</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v>0</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v>0</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v>0</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v>0</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v>0</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v>0</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v>0</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v>0</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v>0</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v>0</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v>0</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v>0</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v>0</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v>0</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v>0</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v>0</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v>0</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v>0</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v>0</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v>0</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v>0</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v>0</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v>0</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v>0</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v>0</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v>0</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v>0</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v>0</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v>0</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v>0</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v>0</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v>0</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v>0</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v>0</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v>0</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v>0</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v>0</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v>0</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v>0</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v>0</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v>0</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v>0</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v>0</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v>0</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v>0</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v>0</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v>0</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v>0</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v>0</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v>0</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v>0</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v>0</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v>0</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v>0</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v>0</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v>0</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v>0</v>
          </cell>
          <cell r="B85">
            <v>0</v>
          </cell>
        </row>
        <row r="86">
          <cell r="A86">
            <v>0</v>
          </cell>
          <cell r="B86">
            <v>0</v>
          </cell>
        </row>
        <row r="87">
          <cell r="A87">
            <v>0</v>
          </cell>
          <cell r="B87">
            <v>0</v>
          </cell>
        </row>
        <row r="88">
          <cell r="A88">
            <v>0</v>
          </cell>
          <cell r="B88">
            <v>0</v>
          </cell>
        </row>
        <row r="89">
          <cell r="A89">
            <v>0</v>
          </cell>
          <cell r="B89">
            <v>0</v>
          </cell>
        </row>
        <row r="90">
          <cell r="A90">
            <v>0</v>
          </cell>
          <cell r="B90">
            <v>0</v>
          </cell>
        </row>
        <row r="91">
          <cell r="A91">
            <v>0</v>
          </cell>
          <cell r="B91">
            <v>0</v>
          </cell>
        </row>
        <row r="92">
          <cell r="A92">
            <v>0</v>
          </cell>
          <cell r="B92">
            <v>0</v>
          </cell>
        </row>
        <row r="93">
          <cell r="A93">
            <v>0</v>
          </cell>
          <cell r="B93">
            <v>0</v>
          </cell>
        </row>
        <row r="94">
          <cell r="A94">
            <v>0</v>
          </cell>
          <cell r="B94">
            <v>0</v>
          </cell>
        </row>
        <row r="95">
          <cell r="A95">
            <v>0</v>
          </cell>
          <cell r="B95">
            <v>0</v>
          </cell>
        </row>
        <row r="96">
          <cell r="A96">
            <v>0</v>
          </cell>
          <cell r="B96">
            <v>0</v>
          </cell>
        </row>
        <row r="97">
          <cell r="A97">
            <v>0</v>
          </cell>
          <cell r="B97">
            <v>0</v>
          </cell>
        </row>
        <row r="98">
          <cell r="A98">
            <v>0</v>
          </cell>
          <cell r="B98">
            <v>0</v>
          </cell>
        </row>
        <row r="99">
          <cell r="A99">
            <v>0</v>
          </cell>
          <cell r="B99">
            <v>0</v>
          </cell>
        </row>
        <row r="100">
          <cell r="A100">
            <v>0</v>
          </cell>
          <cell r="B100">
            <v>0</v>
          </cell>
        </row>
        <row r="101">
          <cell r="A101">
            <v>0</v>
          </cell>
          <cell r="B101">
            <v>0</v>
          </cell>
        </row>
        <row r="102">
          <cell r="A102">
            <v>0</v>
          </cell>
          <cell r="B102">
            <v>0</v>
          </cell>
        </row>
        <row r="103">
          <cell r="A103">
            <v>0</v>
          </cell>
          <cell r="B103">
            <v>0</v>
          </cell>
        </row>
        <row r="104">
          <cell r="A104">
            <v>0</v>
          </cell>
          <cell r="B104">
            <v>0</v>
          </cell>
        </row>
        <row r="105">
          <cell r="A105">
            <v>0</v>
          </cell>
          <cell r="B105">
            <v>0</v>
          </cell>
        </row>
        <row r="106">
          <cell r="A106">
            <v>0</v>
          </cell>
          <cell r="B106">
            <v>0</v>
          </cell>
        </row>
        <row r="107">
          <cell r="A107">
            <v>0</v>
          </cell>
          <cell r="B107">
            <v>0</v>
          </cell>
        </row>
        <row r="108">
          <cell r="A108">
            <v>0</v>
          </cell>
          <cell r="B108">
            <v>0</v>
          </cell>
        </row>
        <row r="109">
          <cell r="A109">
            <v>0</v>
          </cell>
          <cell r="B109">
            <v>0</v>
          </cell>
        </row>
        <row r="110">
          <cell r="A110">
            <v>0</v>
          </cell>
          <cell r="B110">
            <v>0</v>
          </cell>
        </row>
        <row r="111">
          <cell r="A111">
            <v>0</v>
          </cell>
          <cell r="B111">
            <v>0</v>
          </cell>
        </row>
        <row r="112">
          <cell r="A112">
            <v>0</v>
          </cell>
          <cell r="B112">
            <v>0</v>
          </cell>
        </row>
        <row r="113">
          <cell r="A113">
            <v>0</v>
          </cell>
          <cell r="B113">
            <v>0</v>
          </cell>
        </row>
        <row r="114">
          <cell r="A114">
            <v>0</v>
          </cell>
          <cell r="B114">
            <v>0</v>
          </cell>
        </row>
        <row r="115">
          <cell r="A115">
            <v>0</v>
          </cell>
          <cell r="B115">
            <v>0</v>
          </cell>
        </row>
        <row r="116">
          <cell r="A116">
            <v>0</v>
          </cell>
          <cell r="B116">
            <v>0</v>
          </cell>
        </row>
        <row r="117">
          <cell r="A117">
            <v>0</v>
          </cell>
          <cell r="B117">
            <v>0</v>
          </cell>
        </row>
        <row r="118">
          <cell r="A118">
            <v>0</v>
          </cell>
          <cell r="B118">
            <v>0</v>
          </cell>
        </row>
        <row r="119">
          <cell r="A119">
            <v>0</v>
          </cell>
          <cell r="B119">
            <v>0</v>
          </cell>
        </row>
        <row r="120">
          <cell r="A120">
            <v>0</v>
          </cell>
          <cell r="B120">
            <v>0</v>
          </cell>
        </row>
        <row r="121">
          <cell r="A121">
            <v>0</v>
          </cell>
          <cell r="B121">
            <v>0</v>
          </cell>
        </row>
        <row r="122">
          <cell r="A122">
            <v>0</v>
          </cell>
          <cell r="B122">
            <v>0</v>
          </cell>
        </row>
        <row r="123">
          <cell r="A123">
            <v>0</v>
          </cell>
          <cell r="B123">
            <v>0</v>
          </cell>
        </row>
        <row r="124">
          <cell r="A124">
            <v>0</v>
          </cell>
          <cell r="B124">
            <v>0</v>
          </cell>
        </row>
        <row r="125">
          <cell r="A125">
            <v>0</v>
          </cell>
          <cell r="B125">
            <v>0</v>
          </cell>
        </row>
        <row r="126">
          <cell r="A126">
            <v>0</v>
          </cell>
          <cell r="B126">
            <v>0</v>
          </cell>
        </row>
        <row r="127">
          <cell r="A127">
            <v>0</v>
          </cell>
          <cell r="B127">
            <v>0</v>
          </cell>
        </row>
        <row r="128">
          <cell r="A128">
            <v>0</v>
          </cell>
          <cell r="B128">
            <v>0</v>
          </cell>
        </row>
        <row r="129">
          <cell r="A129">
            <v>0</v>
          </cell>
          <cell r="B129">
            <v>0</v>
          </cell>
        </row>
        <row r="130">
          <cell r="A130">
            <v>0</v>
          </cell>
          <cell r="B130">
            <v>0</v>
          </cell>
        </row>
        <row r="131">
          <cell r="A131">
            <v>0</v>
          </cell>
          <cell r="B131">
            <v>0</v>
          </cell>
        </row>
        <row r="132">
          <cell r="A132">
            <v>0</v>
          </cell>
          <cell r="B132">
            <v>0</v>
          </cell>
        </row>
        <row r="133">
          <cell r="A133">
            <v>0</v>
          </cell>
          <cell r="B133">
            <v>0</v>
          </cell>
        </row>
        <row r="134">
          <cell r="A134">
            <v>0</v>
          </cell>
          <cell r="B134">
            <v>0</v>
          </cell>
        </row>
        <row r="135">
          <cell r="A135">
            <v>0</v>
          </cell>
          <cell r="B135">
            <v>0</v>
          </cell>
        </row>
        <row r="136">
          <cell r="A136">
            <v>0</v>
          </cell>
          <cell r="B136">
            <v>0</v>
          </cell>
        </row>
        <row r="137">
          <cell r="A137">
            <v>0</v>
          </cell>
          <cell r="B137">
            <v>0</v>
          </cell>
        </row>
        <row r="138">
          <cell r="A138">
            <v>0</v>
          </cell>
          <cell r="B138">
            <v>0</v>
          </cell>
        </row>
        <row r="139">
          <cell r="A139">
            <v>0</v>
          </cell>
          <cell r="B139">
            <v>0</v>
          </cell>
        </row>
        <row r="140">
          <cell r="A140">
            <v>0</v>
          </cell>
          <cell r="B140">
            <v>0</v>
          </cell>
        </row>
        <row r="141">
          <cell r="A141">
            <v>0</v>
          </cell>
          <cell r="B141">
            <v>0</v>
          </cell>
        </row>
        <row r="142">
          <cell r="A142">
            <v>0</v>
          </cell>
          <cell r="B142">
            <v>0</v>
          </cell>
        </row>
        <row r="143">
          <cell r="A143">
            <v>0</v>
          </cell>
          <cell r="B143">
            <v>0</v>
          </cell>
        </row>
        <row r="144">
          <cell r="A144">
            <v>0</v>
          </cell>
          <cell r="B144">
            <v>0</v>
          </cell>
        </row>
        <row r="145">
          <cell r="A145">
            <v>0</v>
          </cell>
          <cell r="B145">
            <v>0</v>
          </cell>
        </row>
        <row r="146">
          <cell r="A146">
            <v>0</v>
          </cell>
          <cell r="B146">
            <v>0</v>
          </cell>
        </row>
        <row r="147">
          <cell r="A147">
            <v>0</v>
          </cell>
          <cell r="B147">
            <v>0</v>
          </cell>
        </row>
        <row r="148">
          <cell r="A148">
            <v>0</v>
          </cell>
          <cell r="B148">
            <v>0</v>
          </cell>
        </row>
        <row r="149">
          <cell r="A149">
            <v>0</v>
          </cell>
          <cell r="B149">
            <v>0</v>
          </cell>
        </row>
        <row r="150">
          <cell r="A150">
            <v>0</v>
          </cell>
          <cell r="B150">
            <v>0</v>
          </cell>
        </row>
        <row r="151">
          <cell r="A151">
            <v>0</v>
          </cell>
          <cell r="B151">
            <v>0</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A184">
            <v>0</v>
          </cell>
          <cell r="B184">
            <v>0</v>
          </cell>
        </row>
        <row r="185">
          <cell r="A185">
            <v>0</v>
          </cell>
          <cell r="B185">
            <v>0</v>
          </cell>
        </row>
        <row r="186">
          <cell r="A186">
            <v>0</v>
          </cell>
          <cell r="B186">
            <v>0</v>
          </cell>
        </row>
        <row r="187">
          <cell r="A187">
            <v>0</v>
          </cell>
          <cell r="B187">
            <v>0</v>
          </cell>
        </row>
        <row r="188">
          <cell r="A188">
            <v>0</v>
          </cell>
          <cell r="B188">
            <v>0</v>
          </cell>
        </row>
        <row r="189">
          <cell r="A189">
            <v>0</v>
          </cell>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v>0</v>
          </cell>
          <cell r="B195">
            <v>0</v>
          </cell>
        </row>
        <row r="196">
          <cell r="A196">
            <v>0</v>
          </cell>
          <cell r="B196">
            <v>0</v>
          </cell>
        </row>
        <row r="197">
          <cell r="A197">
            <v>0</v>
          </cell>
          <cell r="B197">
            <v>0</v>
          </cell>
        </row>
        <row r="198">
          <cell r="A198">
            <v>0</v>
          </cell>
          <cell r="B198">
            <v>0</v>
          </cell>
        </row>
        <row r="199">
          <cell r="A199">
            <v>0</v>
          </cell>
          <cell r="B199">
            <v>0</v>
          </cell>
        </row>
        <row r="200">
          <cell r="A200">
            <v>0</v>
          </cell>
          <cell r="B200">
            <v>0</v>
          </cell>
        </row>
        <row r="201">
          <cell r="A201">
            <v>0</v>
          </cell>
          <cell r="B201">
            <v>0</v>
          </cell>
        </row>
        <row r="202">
          <cell r="A202">
            <v>0</v>
          </cell>
          <cell r="B202">
            <v>0</v>
          </cell>
        </row>
        <row r="203">
          <cell r="A203">
            <v>0</v>
          </cell>
          <cell r="B203">
            <v>0</v>
          </cell>
        </row>
        <row r="204">
          <cell r="A204">
            <v>0</v>
          </cell>
          <cell r="B204">
            <v>0</v>
          </cell>
        </row>
        <row r="205">
          <cell r="A205">
            <v>0</v>
          </cell>
          <cell r="B205">
            <v>0</v>
          </cell>
        </row>
        <row r="206">
          <cell r="A206">
            <v>0</v>
          </cell>
          <cell r="B206">
            <v>0</v>
          </cell>
        </row>
        <row r="207">
          <cell r="A207">
            <v>0</v>
          </cell>
          <cell r="B207">
            <v>0</v>
          </cell>
        </row>
        <row r="208">
          <cell r="A208">
            <v>0</v>
          </cell>
          <cell r="B208">
            <v>0</v>
          </cell>
        </row>
        <row r="209">
          <cell r="A209">
            <v>0</v>
          </cell>
          <cell r="B209">
            <v>0</v>
          </cell>
        </row>
        <row r="210">
          <cell r="A210">
            <v>0</v>
          </cell>
          <cell r="B210">
            <v>0</v>
          </cell>
        </row>
        <row r="211">
          <cell r="A211">
            <v>0</v>
          </cell>
          <cell r="B211">
            <v>0</v>
          </cell>
        </row>
        <row r="212">
          <cell r="A212">
            <v>0</v>
          </cell>
          <cell r="B212">
            <v>0</v>
          </cell>
        </row>
        <row r="213">
          <cell r="A213">
            <v>0</v>
          </cell>
          <cell r="B213">
            <v>0</v>
          </cell>
        </row>
        <row r="214">
          <cell r="A214">
            <v>0</v>
          </cell>
          <cell r="B214">
            <v>0</v>
          </cell>
        </row>
        <row r="215">
          <cell r="A215">
            <v>0</v>
          </cell>
          <cell r="B215">
            <v>0</v>
          </cell>
        </row>
        <row r="216">
          <cell r="A216">
            <v>0</v>
          </cell>
          <cell r="B216">
            <v>0</v>
          </cell>
        </row>
        <row r="217">
          <cell r="A217">
            <v>0</v>
          </cell>
          <cell r="B217">
            <v>0</v>
          </cell>
        </row>
        <row r="218">
          <cell r="A218">
            <v>0</v>
          </cell>
          <cell r="B218">
            <v>0</v>
          </cell>
        </row>
        <row r="219">
          <cell r="A219">
            <v>0</v>
          </cell>
          <cell r="B219">
            <v>0</v>
          </cell>
        </row>
        <row r="220">
          <cell r="A220">
            <v>0</v>
          </cell>
          <cell r="B220">
            <v>0</v>
          </cell>
        </row>
        <row r="221">
          <cell r="A221">
            <v>0</v>
          </cell>
          <cell r="B221">
            <v>0</v>
          </cell>
        </row>
        <row r="222">
          <cell r="A222">
            <v>0</v>
          </cell>
          <cell r="B222">
            <v>0</v>
          </cell>
        </row>
        <row r="223">
          <cell r="A223">
            <v>0</v>
          </cell>
          <cell r="B223">
            <v>0</v>
          </cell>
        </row>
        <row r="224">
          <cell r="A224">
            <v>0</v>
          </cell>
          <cell r="B224">
            <v>0</v>
          </cell>
        </row>
        <row r="225">
          <cell r="A225">
            <v>0</v>
          </cell>
          <cell r="B225">
            <v>0</v>
          </cell>
        </row>
        <row r="226">
          <cell r="A226">
            <v>0</v>
          </cell>
          <cell r="B226">
            <v>0</v>
          </cell>
        </row>
        <row r="227">
          <cell r="A227">
            <v>0</v>
          </cell>
          <cell r="B227">
            <v>0</v>
          </cell>
        </row>
        <row r="228">
          <cell r="A228">
            <v>0</v>
          </cell>
          <cell r="B228">
            <v>0</v>
          </cell>
        </row>
        <row r="229">
          <cell r="A229">
            <v>0</v>
          </cell>
          <cell r="B229">
            <v>0</v>
          </cell>
        </row>
        <row r="230">
          <cell r="A230">
            <v>0</v>
          </cell>
          <cell r="B230">
            <v>0</v>
          </cell>
        </row>
        <row r="231">
          <cell r="A231">
            <v>0</v>
          </cell>
          <cell r="B231">
            <v>0</v>
          </cell>
        </row>
        <row r="232">
          <cell r="A232">
            <v>0</v>
          </cell>
          <cell r="B232">
            <v>0</v>
          </cell>
        </row>
        <row r="233">
          <cell r="A233">
            <v>0</v>
          </cell>
          <cell r="B233">
            <v>0</v>
          </cell>
        </row>
        <row r="234">
          <cell r="A234">
            <v>0</v>
          </cell>
          <cell r="B234">
            <v>0</v>
          </cell>
        </row>
        <row r="235">
          <cell r="A235">
            <v>0</v>
          </cell>
          <cell r="B235">
            <v>0</v>
          </cell>
        </row>
        <row r="236">
          <cell r="A236">
            <v>0</v>
          </cell>
          <cell r="B236">
            <v>0</v>
          </cell>
        </row>
        <row r="237">
          <cell r="A237">
            <v>0</v>
          </cell>
          <cell r="B237">
            <v>0</v>
          </cell>
        </row>
        <row r="238">
          <cell r="A238">
            <v>0</v>
          </cell>
          <cell r="B238">
            <v>0</v>
          </cell>
        </row>
        <row r="239">
          <cell r="A239">
            <v>0</v>
          </cell>
          <cell r="B239">
            <v>0</v>
          </cell>
        </row>
        <row r="240">
          <cell r="A240">
            <v>0</v>
          </cell>
          <cell r="B240">
            <v>0</v>
          </cell>
        </row>
        <row r="241">
          <cell r="A241">
            <v>0</v>
          </cell>
          <cell r="B241">
            <v>0</v>
          </cell>
        </row>
        <row r="242">
          <cell r="A242">
            <v>0</v>
          </cell>
          <cell r="B242">
            <v>0</v>
          </cell>
        </row>
        <row r="243">
          <cell r="A243">
            <v>0</v>
          </cell>
          <cell r="B243">
            <v>0</v>
          </cell>
        </row>
        <row r="244">
          <cell r="A244">
            <v>0</v>
          </cell>
          <cell r="B244">
            <v>0</v>
          </cell>
        </row>
        <row r="245">
          <cell r="A245">
            <v>0</v>
          </cell>
          <cell r="B245">
            <v>0</v>
          </cell>
        </row>
        <row r="246">
          <cell r="A246">
            <v>0</v>
          </cell>
          <cell r="B246">
            <v>0</v>
          </cell>
        </row>
        <row r="247">
          <cell r="A247">
            <v>0</v>
          </cell>
          <cell r="B247">
            <v>0</v>
          </cell>
        </row>
        <row r="248">
          <cell r="A248">
            <v>0</v>
          </cell>
          <cell r="B248">
            <v>0</v>
          </cell>
        </row>
        <row r="249">
          <cell r="A249">
            <v>0</v>
          </cell>
          <cell r="B249">
            <v>0</v>
          </cell>
        </row>
        <row r="250">
          <cell r="A250">
            <v>0</v>
          </cell>
          <cell r="B250">
            <v>0</v>
          </cell>
        </row>
        <row r="251">
          <cell r="A251">
            <v>0</v>
          </cell>
          <cell r="B251">
            <v>0</v>
          </cell>
        </row>
        <row r="252">
          <cell r="A252">
            <v>0</v>
          </cell>
          <cell r="B252">
            <v>0</v>
          </cell>
        </row>
        <row r="253">
          <cell r="A253">
            <v>0</v>
          </cell>
          <cell r="B253">
            <v>0</v>
          </cell>
        </row>
        <row r="254">
          <cell r="A254">
            <v>0</v>
          </cell>
          <cell r="B254">
            <v>0</v>
          </cell>
        </row>
        <row r="255">
          <cell r="A255">
            <v>0</v>
          </cell>
          <cell r="B255">
            <v>0</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1">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5" Type="http://schemas.openxmlformats.org/officeDocument/2006/relationships/printerSettings" Target="../printerSettings/printerSettings39.bin"/><Relationship Id="rId4" Type="http://schemas.openxmlformats.org/officeDocument/2006/relationships/printerSettings" Target="../printerSettings/printerSettings38.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printerSettings" Target="../printerSettings/printerSettings48.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printerSettings" Target="../printerSettings/printerSettings47.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58.bin"/><Relationship Id="rId7" Type="http://schemas.openxmlformats.org/officeDocument/2006/relationships/printerSettings" Target="../printerSettings/printerSettings62.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6" Type="http://schemas.openxmlformats.org/officeDocument/2006/relationships/printerSettings" Target="../printerSettings/printerSettings61.bin"/><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649A6-0EE8-4B6B-91AE-9AC93BC6BFEA}">
  <sheetPr>
    <pageSetUpPr autoPageBreaks="0"/>
  </sheetPr>
  <dimension ref="A1:Q46"/>
  <sheetViews>
    <sheetView zoomScaleNormal="100" workbookViewId="0"/>
  </sheetViews>
  <sheetFormatPr defaultColWidth="9.140625" defaultRowHeight="15" x14ac:dyDescent="0.25"/>
  <cols>
    <col min="1" max="16384" width="9.140625" style="908"/>
  </cols>
  <sheetData>
    <row r="1" spans="1:16" ht="14.1" customHeight="1" x14ac:dyDescent="0.25"/>
    <row r="2" spans="1:16" ht="14.1" customHeight="1" x14ac:dyDescent="0.25"/>
    <row r="11" spans="1:16" ht="15" customHeight="1" x14ac:dyDescent="0.5">
      <c r="A11" s="909"/>
      <c r="F11" s="908" t="s">
        <v>16</v>
      </c>
      <c r="M11" s="910"/>
      <c r="N11" s="910"/>
      <c r="P11" s="911"/>
    </row>
    <row r="23" spans="1:17" ht="30" x14ac:dyDescent="0.4">
      <c r="A23" s="1313" t="s">
        <v>0</v>
      </c>
      <c r="B23" s="1313"/>
      <c r="C23" s="1313"/>
      <c r="D23" s="1313"/>
      <c r="E23" s="1313"/>
      <c r="F23" s="1313"/>
      <c r="G23" s="1313"/>
      <c r="H23" s="1313"/>
      <c r="I23" s="1313"/>
      <c r="J23" s="1313"/>
      <c r="K23" s="1313"/>
      <c r="L23" s="1313"/>
      <c r="M23" s="1313"/>
      <c r="N23" s="1313"/>
      <c r="O23" s="1313"/>
      <c r="P23" s="1313"/>
      <c r="Q23" s="1313"/>
    </row>
    <row r="25" spans="1:17" ht="30" x14ac:dyDescent="0.4">
      <c r="A25" s="1314" t="s">
        <v>474</v>
      </c>
      <c r="B25" s="1314"/>
      <c r="C25" s="1314"/>
      <c r="D25" s="1314"/>
      <c r="E25" s="1314"/>
      <c r="F25" s="1314"/>
      <c r="G25" s="1314"/>
      <c r="H25" s="1314"/>
      <c r="I25" s="1314"/>
      <c r="J25" s="1314"/>
      <c r="K25" s="1314"/>
      <c r="L25" s="1314"/>
      <c r="M25" s="1314"/>
      <c r="N25" s="1314"/>
      <c r="O25" s="1314"/>
      <c r="P25" s="1314"/>
      <c r="Q25" s="1314"/>
    </row>
    <row r="26" spans="1:17" ht="30" x14ac:dyDescent="0.4">
      <c r="A26" s="1314" t="s">
        <v>475</v>
      </c>
      <c r="B26" s="1314"/>
      <c r="C26" s="1314"/>
      <c r="D26" s="1314"/>
      <c r="E26" s="1314"/>
      <c r="F26" s="1314"/>
      <c r="G26" s="1314"/>
      <c r="H26" s="1314"/>
      <c r="I26" s="1314"/>
      <c r="J26" s="1314"/>
      <c r="K26" s="1314"/>
      <c r="L26" s="1314"/>
      <c r="M26" s="1314"/>
      <c r="N26" s="1314"/>
      <c r="O26" s="1314"/>
      <c r="P26" s="1314"/>
      <c r="Q26" s="1314"/>
    </row>
    <row r="30" spans="1:17" ht="40.5" customHeight="1" x14ac:dyDescent="0.25">
      <c r="A30" s="1315" t="s">
        <v>675</v>
      </c>
      <c r="B30" s="1315"/>
      <c r="C30" s="1315"/>
      <c r="D30" s="1315"/>
      <c r="E30" s="1315"/>
      <c r="F30" s="1315"/>
      <c r="G30" s="1315"/>
      <c r="H30" s="1315"/>
      <c r="I30" s="1315"/>
      <c r="J30" s="1315"/>
      <c r="K30" s="1315"/>
      <c r="L30" s="1315"/>
      <c r="M30" s="1315"/>
      <c r="N30" s="1315"/>
      <c r="O30" s="1315"/>
      <c r="P30" s="1315"/>
      <c r="Q30" s="1315"/>
    </row>
    <row r="31" spans="1:17" s="914" customFormat="1" ht="12" x14ac:dyDescent="0.2">
      <c r="A31" s="912"/>
      <c r="B31" s="913"/>
      <c r="C31" s="913"/>
      <c r="D31" s="913"/>
      <c r="E31" s="913"/>
      <c r="F31" s="913"/>
      <c r="G31" s="913"/>
      <c r="H31" s="913"/>
      <c r="I31" s="913"/>
      <c r="J31" s="913"/>
      <c r="K31" s="913"/>
      <c r="L31" s="913"/>
      <c r="M31" s="913"/>
      <c r="N31" s="913"/>
      <c r="O31" s="913"/>
      <c r="P31" s="913"/>
      <c r="Q31" s="913"/>
    </row>
    <row r="32" spans="1:17" ht="40.5" customHeight="1" x14ac:dyDescent="0.25">
      <c r="A32" s="1316" t="s">
        <v>476</v>
      </c>
      <c r="B32" s="1316"/>
      <c r="C32" s="1316"/>
      <c r="D32" s="1316"/>
      <c r="E32" s="1316"/>
      <c r="F32" s="1316"/>
      <c r="G32" s="1316"/>
      <c r="H32" s="1316"/>
      <c r="I32" s="1316"/>
      <c r="J32" s="1316"/>
      <c r="K32" s="1316"/>
      <c r="L32" s="1316"/>
      <c r="M32" s="1316"/>
      <c r="N32" s="1316"/>
      <c r="O32" s="1316"/>
      <c r="P32" s="1316"/>
      <c r="Q32" s="1316"/>
    </row>
    <row r="46" ht="21" customHeight="1" x14ac:dyDescent="0.25"/>
  </sheetData>
  <mergeCells count="5">
    <mergeCell ref="A23:Q23"/>
    <mergeCell ref="A25:Q25"/>
    <mergeCell ref="A26:Q26"/>
    <mergeCell ref="A30:Q30"/>
    <mergeCell ref="A32:Q32"/>
  </mergeCells>
  <printOptions horizontalCentered="1"/>
  <pageMargins left="0.25" right="0.25" top="0.5" bottom="0.5" header="0.3" footer="0.3"/>
  <pageSetup scale="8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882D-F65B-455D-9D7B-3EDA545C6D80}">
  <sheetPr>
    <pageSetUpPr fitToPage="1"/>
  </sheetPr>
  <dimension ref="A1:R67"/>
  <sheetViews>
    <sheetView zoomScaleNormal="100" workbookViewId="0">
      <selection sqref="A1:R1"/>
    </sheetView>
  </sheetViews>
  <sheetFormatPr defaultColWidth="13.7109375" defaultRowHeight="12.75" x14ac:dyDescent="0.2"/>
  <cols>
    <col min="1" max="1" width="3" style="976" customWidth="1"/>
    <col min="2" max="2" width="43.28515625" style="976" customWidth="1"/>
    <col min="3" max="4" width="2.28515625" style="976" customWidth="1"/>
    <col min="5" max="5" width="10.28515625" style="976" customWidth="1"/>
    <col min="6" max="7" width="2.28515625" style="976" customWidth="1"/>
    <col min="8" max="8" width="10.28515625" style="976" customWidth="1"/>
    <col min="9" max="10" width="2.28515625" style="976" customWidth="1"/>
    <col min="11" max="11" width="10.28515625" style="976" customWidth="1"/>
    <col min="12" max="13" width="2.28515625" style="976" customWidth="1"/>
    <col min="14" max="14" width="10.28515625" style="976" customWidth="1"/>
    <col min="15" max="16" width="2.28515625" style="976" customWidth="1"/>
    <col min="17" max="17" width="10.28515625" style="976" customWidth="1"/>
    <col min="18" max="19" width="2.28515625" style="976" customWidth="1"/>
    <col min="20" max="20" width="10.28515625" style="976" customWidth="1"/>
    <col min="21" max="22" width="2.28515625" style="976" customWidth="1"/>
    <col min="23" max="23" width="10.28515625" style="976" customWidth="1"/>
    <col min="24" max="24" width="2.28515625" style="976" customWidth="1"/>
    <col min="25" max="16384" width="13.7109375" style="976"/>
  </cols>
  <sheetData>
    <row r="1" spans="1:18" ht="14.1" customHeight="1" x14ac:dyDescent="0.25">
      <c r="A1" s="1340" t="s">
        <v>0</v>
      </c>
      <c r="B1" s="1361"/>
      <c r="C1" s="1361"/>
      <c r="D1" s="1361"/>
      <c r="E1" s="1361"/>
      <c r="F1" s="1361"/>
      <c r="G1" s="1361"/>
      <c r="H1" s="1361"/>
      <c r="I1" s="1361"/>
      <c r="J1" s="1361"/>
      <c r="K1" s="1361"/>
      <c r="L1" s="1361"/>
      <c r="M1" s="1361"/>
      <c r="N1" s="1361"/>
      <c r="O1" s="1361"/>
      <c r="P1" s="1361"/>
      <c r="Q1" s="1361"/>
      <c r="R1" s="1361"/>
    </row>
    <row r="2" spans="1:18" ht="14.1" customHeight="1" x14ac:dyDescent="0.25">
      <c r="A2" s="1340" t="s">
        <v>630</v>
      </c>
      <c r="B2" s="1361"/>
      <c r="C2" s="1361"/>
      <c r="D2" s="1361"/>
      <c r="E2" s="1361"/>
      <c r="F2" s="1361"/>
      <c r="G2" s="1361"/>
      <c r="H2" s="1361"/>
      <c r="I2" s="1361"/>
      <c r="J2" s="1361"/>
      <c r="K2" s="1361"/>
      <c r="L2" s="1361"/>
      <c r="M2" s="1361"/>
      <c r="N2" s="1361"/>
      <c r="O2" s="1361"/>
      <c r="P2" s="1361"/>
      <c r="Q2" s="1361"/>
      <c r="R2" s="1361"/>
    </row>
    <row r="4" spans="1:18" ht="25.9" customHeight="1" x14ac:dyDescent="0.2">
      <c r="D4" s="942"/>
      <c r="E4" s="943" t="s">
        <v>510</v>
      </c>
      <c r="F4" s="944"/>
      <c r="G4" s="945"/>
      <c r="H4" s="946" t="s">
        <v>101</v>
      </c>
      <c r="I4" s="947"/>
      <c r="J4" s="945"/>
      <c r="K4" s="946" t="s">
        <v>100</v>
      </c>
      <c r="L4" s="947"/>
      <c r="M4" s="945"/>
      <c r="N4" s="946" t="s">
        <v>63</v>
      </c>
      <c r="O4" s="947"/>
      <c r="P4" s="948"/>
      <c r="Q4" s="949" t="s">
        <v>64</v>
      </c>
      <c r="R4" s="950"/>
    </row>
    <row r="5" spans="1:18" ht="14.1" customHeight="1" x14ac:dyDescent="0.2">
      <c r="A5" s="1375" t="s">
        <v>631</v>
      </c>
      <c r="B5" s="1342"/>
      <c r="C5" s="972"/>
      <c r="D5" s="1255"/>
      <c r="E5" s="1051"/>
      <c r="F5" s="1052"/>
      <c r="G5" s="1050"/>
      <c r="H5" s="1053"/>
      <c r="I5" s="1054"/>
      <c r="J5" s="1050"/>
      <c r="K5" s="1053"/>
      <c r="L5" s="1054"/>
      <c r="M5" s="1050"/>
      <c r="N5" s="1053"/>
      <c r="O5" s="1054"/>
      <c r="P5" s="1055"/>
      <c r="Q5" s="1053"/>
      <c r="R5" s="1052"/>
    </row>
    <row r="6" spans="1:18" ht="12" customHeight="1" x14ac:dyDescent="0.2">
      <c r="A6" s="1353" t="s">
        <v>295</v>
      </c>
      <c r="B6" s="1353"/>
      <c r="C6" s="972"/>
      <c r="D6" s="1255"/>
      <c r="E6" s="1185"/>
      <c r="F6" s="1052"/>
      <c r="G6" s="1050"/>
      <c r="I6" s="1054"/>
      <c r="J6" s="1050"/>
      <c r="L6" s="1054"/>
      <c r="M6" s="1050"/>
      <c r="O6" s="1054"/>
      <c r="P6" s="1055"/>
      <c r="Q6" s="1054"/>
      <c r="R6" s="1052"/>
    </row>
    <row r="7" spans="1:18" ht="12" customHeight="1" x14ac:dyDescent="0.2">
      <c r="A7" s="1379" t="s">
        <v>313</v>
      </c>
      <c r="B7" s="1379"/>
      <c r="C7" s="972"/>
      <c r="D7" s="1255"/>
      <c r="E7" s="1185"/>
      <c r="F7" s="1052"/>
      <c r="G7" s="1050"/>
      <c r="I7" s="1054"/>
      <c r="J7" s="1050"/>
      <c r="L7" s="1054"/>
      <c r="M7" s="1050"/>
      <c r="O7" s="1054"/>
      <c r="P7" s="1055"/>
      <c r="Q7" s="1054"/>
      <c r="R7" s="1052"/>
    </row>
    <row r="8" spans="1:18" ht="12" customHeight="1" x14ac:dyDescent="0.2">
      <c r="A8" s="1377" t="s">
        <v>296</v>
      </c>
      <c r="B8" s="1377"/>
      <c r="C8" s="972"/>
      <c r="D8" s="1255"/>
      <c r="E8" s="1256">
        <v>20323</v>
      </c>
      <c r="F8" s="1201"/>
      <c r="G8" s="1224"/>
      <c r="H8" s="1223">
        <v>20398</v>
      </c>
      <c r="I8" s="1160"/>
      <c r="J8" s="1224"/>
      <c r="K8" s="1223">
        <v>20339</v>
      </c>
      <c r="L8" s="1160"/>
      <c r="M8" s="1224"/>
      <c r="N8" s="1223">
        <v>20301</v>
      </c>
      <c r="O8" s="1160"/>
      <c r="P8" s="1225"/>
      <c r="Q8" s="1224">
        <v>20145</v>
      </c>
      <c r="R8" s="1201"/>
    </row>
    <row r="9" spans="1:18" ht="12" customHeight="1" x14ac:dyDescent="0.2">
      <c r="A9" s="1377" t="s">
        <v>301</v>
      </c>
      <c r="B9" s="1377"/>
      <c r="C9" s="972"/>
      <c r="D9" s="1255"/>
      <c r="E9" s="1256">
        <v>6254</v>
      </c>
      <c r="F9" s="1201"/>
      <c r="G9" s="1224"/>
      <c r="H9" s="1223">
        <v>6254</v>
      </c>
      <c r="I9" s="1160"/>
      <c r="J9" s="1224"/>
      <c r="K9" s="1223">
        <v>6237</v>
      </c>
      <c r="L9" s="1160"/>
      <c r="M9" s="1224"/>
      <c r="N9" s="1223">
        <v>6221</v>
      </c>
      <c r="O9" s="1160"/>
      <c r="P9" s="1225"/>
      <c r="Q9" s="1224">
        <v>6198</v>
      </c>
      <c r="R9" s="1201"/>
    </row>
    <row r="10" spans="1:18" ht="12" customHeight="1" x14ac:dyDescent="0.2">
      <c r="A10" s="1380" t="s">
        <v>632</v>
      </c>
      <c r="B10" s="1380"/>
      <c r="C10" s="972"/>
      <c r="D10" s="1255"/>
      <c r="E10" s="1256">
        <v>653</v>
      </c>
      <c r="F10" s="1201"/>
      <c r="G10" s="1224"/>
      <c r="H10" s="1223">
        <v>658</v>
      </c>
      <c r="I10" s="1160"/>
      <c r="J10" s="1224"/>
      <c r="K10" s="1223">
        <v>663</v>
      </c>
      <c r="L10" s="1160"/>
      <c r="M10" s="1224"/>
      <c r="N10" s="1223">
        <v>670</v>
      </c>
      <c r="O10" s="1160"/>
      <c r="P10" s="1225"/>
      <c r="Q10" s="1224">
        <v>676</v>
      </c>
      <c r="R10" s="1201"/>
    </row>
    <row r="11" spans="1:18" ht="12" customHeight="1" x14ac:dyDescent="0.2">
      <c r="A11" s="1380" t="s">
        <v>633</v>
      </c>
      <c r="B11" s="1380"/>
      <c r="C11" s="972"/>
      <c r="D11" s="1255"/>
      <c r="E11" s="1256">
        <v>1684</v>
      </c>
      <c r="F11" s="1201"/>
      <c r="G11" s="1224"/>
      <c r="H11" s="1223">
        <v>1683</v>
      </c>
      <c r="I11" s="1160"/>
      <c r="J11" s="1224"/>
      <c r="K11" s="1223">
        <v>1679</v>
      </c>
      <c r="L11" s="1160"/>
      <c r="M11" s="1224"/>
      <c r="N11" s="1223">
        <v>1668</v>
      </c>
      <c r="O11" s="1160"/>
      <c r="P11" s="1225"/>
      <c r="Q11" s="1224">
        <v>1655</v>
      </c>
      <c r="R11" s="1201"/>
    </row>
    <row r="12" spans="1:18" ht="12" customHeight="1" x14ac:dyDescent="0.2">
      <c r="A12" s="1380" t="s">
        <v>634</v>
      </c>
      <c r="B12" s="1380"/>
      <c r="C12" s="972"/>
      <c r="D12" s="1255"/>
      <c r="E12" s="1256">
        <v>676</v>
      </c>
      <c r="F12" s="1201"/>
      <c r="G12" s="1224"/>
      <c r="H12" s="1223">
        <v>676</v>
      </c>
      <c r="I12" s="1160"/>
      <c r="J12" s="1224"/>
      <c r="K12" s="1223">
        <v>673</v>
      </c>
      <c r="L12" s="1160"/>
      <c r="M12" s="1224"/>
      <c r="N12" s="1223">
        <v>670</v>
      </c>
      <c r="O12" s="1160"/>
      <c r="P12" s="1225"/>
      <c r="Q12" s="1224">
        <v>668</v>
      </c>
      <c r="R12" s="1201"/>
    </row>
    <row r="13" spans="1:18" ht="12" customHeight="1" x14ac:dyDescent="0.2">
      <c r="A13" s="1380" t="s">
        <v>12</v>
      </c>
      <c r="B13" s="1380"/>
      <c r="C13" s="972"/>
      <c r="D13" s="1255"/>
      <c r="E13" s="1257">
        <v>1326</v>
      </c>
      <c r="F13" s="1201"/>
      <c r="G13" s="1224"/>
      <c r="H13" s="1200">
        <v>1327</v>
      </c>
      <c r="I13" s="1160"/>
      <c r="J13" s="1224"/>
      <c r="K13" s="1200">
        <v>1326</v>
      </c>
      <c r="L13" s="1160"/>
      <c r="M13" s="1224"/>
      <c r="N13" s="1200">
        <v>1319</v>
      </c>
      <c r="O13" s="1160"/>
      <c r="P13" s="1225"/>
      <c r="Q13" s="1200">
        <v>1307</v>
      </c>
      <c r="R13" s="1201"/>
    </row>
    <row r="14" spans="1:18" ht="12" customHeight="1" x14ac:dyDescent="0.2">
      <c r="A14" s="1377" t="s">
        <v>298</v>
      </c>
      <c r="B14" s="1377"/>
      <c r="C14" s="972"/>
      <c r="D14" s="1255"/>
      <c r="E14" s="1258">
        <v>4339</v>
      </c>
      <c r="F14" s="1201"/>
      <c r="G14" s="1224"/>
      <c r="H14" s="1228">
        <v>4344</v>
      </c>
      <c r="I14" s="1160"/>
      <c r="J14" s="1224"/>
      <c r="K14" s="1228">
        <v>4341</v>
      </c>
      <c r="L14" s="1160"/>
      <c r="M14" s="1224"/>
      <c r="N14" s="1228">
        <v>4327</v>
      </c>
      <c r="O14" s="1160"/>
      <c r="P14" s="1225"/>
      <c r="Q14" s="1228">
        <v>4306</v>
      </c>
      <c r="R14" s="1201"/>
    </row>
    <row r="15" spans="1:18" ht="12" customHeight="1" x14ac:dyDescent="0.2">
      <c r="A15" s="1377" t="s">
        <v>299</v>
      </c>
      <c r="B15" s="1377"/>
      <c r="C15" s="972"/>
      <c r="D15" s="1255"/>
      <c r="E15" s="1257">
        <v>224</v>
      </c>
      <c r="F15" s="1201"/>
      <c r="G15" s="1224"/>
      <c r="H15" s="1200">
        <v>227</v>
      </c>
      <c r="I15" s="1160"/>
      <c r="J15" s="1224"/>
      <c r="K15" s="1200">
        <v>228</v>
      </c>
      <c r="L15" s="1160"/>
      <c r="M15" s="1224"/>
      <c r="N15" s="1200">
        <v>229</v>
      </c>
      <c r="O15" s="1160"/>
      <c r="P15" s="1225"/>
      <c r="Q15" s="1200">
        <v>230</v>
      </c>
      <c r="R15" s="1201"/>
    </row>
    <row r="16" spans="1:18" ht="12" customHeight="1" x14ac:dyDescent="0.2">
      <c r="A16" s="1378" t="s">
        <v>14</v>
      </c>
      <c r="B16" s="1378"/>
      <c r="C16" s="972"/>
      <c r="D16" s="1255"/>
      <c r="E16" s="1258">
        <v>31140</v>
      </c>
      <c r="F16" s="1201"/>
      <c r="G16" s="1224"/>
      <c r="H16" s="1228">
        <v>31223</v>
      </c>
      <c r="I16" s="1160"/>
      <c r="J16" s="1224"/>
      <c r="K16" s="1228">
        <v>31145</v>
      </c>
      <c r="L16" s="1160"/>
      <c r="M16" s="1224"/>
      <c r="N16" s="1228">
        <v>31078</v>
      </c>
      <c r="O16" s="1160"/>
      <c r="P16" s="1225"/>
      <c r="Q16" s="1228">
        <v>30879</v>
      </c>
      <c r="R16" s="1201"/>
    </row>
    <row r="17" spans="1:18" ht="12" customHeight="1" x14ac:dyDescent="0.2">
      <c r="A17" s="1363"/>
      <c r="B17" s="1363"/>
      <c r="C17" s="972"/>
      <c r="D17" s="1255"/>
      <c r="E17" s="1110"/>
      <c r="F17" s="1201"/>
      <c r="G17" s="1224"/>
      <c r="H17" s="1223"/>
      <c r="I17" s="1160"/>
      <c r="J17" s="1224"/>
      <c r="K17" s="1223"/>
      <c r="L17" s="1160"/>
      <c r="M17" s="1224"/>
      <c r="N17" s="1223"/>
      <c r="O17" s="1160"/>
      <c r="P17" s="1225"/>
      <c r="Q17" s="1224"/>
      <c r="R17" s="1201"/>
    </row>
    <row r="18" spans="1:18" ht="12" customHeight="1" x14ac:dyDescent="0.2">
      <c r="A18" s="1379" t="s">
        <v>287</v>
      </c>
      <c r="B18" s="1379"/>
      <c r="C18" s="972"/>
      <c r="D18" s="1255"/>
      <c r="E18" s="1110"/>
      <c r="F18" s="1201"/>
      <c r="G18" s="1224"/>
      <c r="H18" s="1223"/>
      <c r="I18" s="1160"/>
      <c r="J18" s="1224"/>
      <c r="K18" s="1223"/>
      <c r="L18" s="1160"/>
      <c r="M18" s="1224"/>
      <c r="N18" s="1223"/>
      <c r="O18" s="1160"/>
      <c r="P18" s="1225"/>
      <c r="Q18" s="1224"/>
      <c r="R18" s="1201"/>
    </row>
    <row r="19" spans="1:18" ht="12" customHeight="1" x14ac:dyDescent="0.2">
      <c r="A19" s="1377" t="s">
        <v>296</v>
      </c>
      <c r="B19" s="1377"/>
      <c r="C19" s="972"/>
      <c r="D19" s="1255"/>
      <c r="E19" s="1256">
        <v>1503</v>
      </c>
      <c r="F19" s="1201"/>
      <c r="G19" s="1224"/>
      <c r="H19" s="1223">
        <v>1515</v>
      </c>
      <c r="I19" s="1160"/>
      <c r="J19" s="1224"/>
      <c r="K19" s="1223">
        <v>1543</v>
      </c>
      <c r="L19" s="1160"/>
      <c r="M19" s="1224"/>
      <c r="N19" s="1223">
        <v>1548</v>
      </c>
      <c r="O19" s="1160"/>
      <c r="P19" s="1225"/>
      <c r="Q19" s="1224">
        <v>1548</v>
      </c>
      <c r="R19" s="1201"/>
    </row>
    <row r="20" spans="1:18" ht="12" customHeight="1" x14ac:dyDescent="0.2">
      <c r="A20" s="1377" t="s">
        <v>301</v>
      </c>
      <c r="B20" s="1377"/>
      <c r="C20" s="972"/>
      <c r="D20" s="1255"/>
      <c r="E20" s="1256">
        <v>106</v>
      </c>
      <c r="F20" s="1201"/>
      <c r="G20" s="1224"/>
      <c r="H20" s="1223">
        <v>105</v>
      </c>
      <c r="I20" s="1160"/>
      <c r="J20" s="1224"/>
      <c r="K20" s="1223">
        <v>104</v>
      </c>
      <c r="L20" s="1160"/>
      <c r="M20" s="1224"/>
      <c r="N20" s="1223">
        <v>101</v>
      </c>
      <c r="O20" s="1160"/>
      <c r="P20" s="1225"/>
      <c r="Q20" s="1224">
        <v>98</v>
      </c>
      <c r="R20" s="1201"/>
    </row>
    <row r="21" spans="1:18" ht="12" customHeight="1" x14ac:dyDescent="0.2">
      <c r="A21" s="1377" t="s">
        <v>635</v>
      </c>
      <c r="B21" s="1377"/>
      <c r="C21" s="972"/>
      <c r="D21" s="1255"/>
      <c r="E21" s="1257">
        <v>46</v>
      </c>
      <c r="F21" s="1201"/>
      <c r="G21" s="1224"/>
      <c r="H21" s="1200">
        <v>46</v>
      </c>
      <c r="I21" s="1160"/>
      <c r="J21" s="1224"/>
      <c r="K21" s="1200">
        <v>48</v>
      </c>
      <c r="L21" s="1160"/>
      <c r="M21" s="1224"/>
      <c r="N21" s="1200">
        <v>48</v>
      </c>
      <c r="O21" s="1160"/>
      <c r="P21" s="1225"/>
      <c r="Q21" s="1200">
        <v>48</v>
      </c>
      <c r="R21" s="1201"/>
    </row>
    <row r="22" spans="1:18" ht="12" customHeight="1" x14ac:dyDescent="0.2">
      <c r="A22" s="1378" t="s">
        <v>14</v>
      </c>
      <c r="B22" s="1378"/>
      <c r="C22" s="972"/>
      <c r="D22" s="1255"/>
      <c r="E22" s="1258">
        <v>1655</v>
      </c>
      <c r="F22" s="1201"/>
      <c r="G22" s="1224"/>
      <c r="H22" s="1228">
        <v>1666</v>
      </c>
      <c r="I22" s="1160"/>
      <c r="J22" s="1224"/>
      <c r="K22" s="1228">
        <v>1695</v>
      </c>
      <c r="L22" s="1160"/>
      <c r="M22" s="1224"/>
      <c r="N22" s="1228">
        <v>1697</v>
      </c>
      <c r="O22" s="1160"/>
      <c r="P22" s="1225"/>
      <c r="Q22" s="1228">
        <v>1694</v>
      </c>
      <c r="R22" s="1201"/>
    </row>
    <row r="23" spans="1:18" ht="12" customHeight="1" x14ac:dyDescent="0.2">
      <c r="A23" s="1363"/>
      <c r="B23" s="1363"/>
      <c r="C23" s="972"/>
      <c r="D23" s="1255"/>
      <c r="E23" s="1110"/>
      <c r="F23" s="1201"/>
      <c r="G23" s="1224"/>
      <c r="H23" s="1223"/>
      <c r="I23" s="1160"/>
      <c r="J23" s="1224"/>
      <c r="K23" s="1223"/>
      <c r="L23" s="1160"/>
      <c r="M23" s="1224"/>
      <c r="N23" s="1223"/>
      <c r="O23" s="1160"/>
      <c r="P23" s="1225"/>
      <c r="Q23" s="1224"/>
      <c r="R23" s="1201"/>
    </row>
    <row r="24" spans="1:18" ht="12" customHeight="1" x14ac:dyDescent="0.2">
      <c r="A24" s="1379" t="s">
        <v>288</v>
      </c>
      <c r="B24" s="1379"/>
      <c r="C24" s="972"/>
      <c r="D24" s="1255"/>
      <c r="E24" s="1110"/>
      <c r="F24" s="1201"/>
      <c r="G24" s="1224"/>
      <c r="H24" s="1223"/>
      <c r="I24" s="1160"/>
      <c r="J24" s="1224"/>
      <c r="K24" s="1223"/>
      <c r="L24" s="1160"/>
      <c r="M24" s="1224"/>
      <c r="N24" s="1223"/>
      <c r="O24" s="1160"/>
      <c r="P24" s="1225"/>
      <c r="Q24" s="1224"/>
      <c r="R24" s="1201"/>
    </row>
    <row r="25" spans="1:18" ht="12" customHeight="1" x14ac:dyDescent="0.2">
      <c r="A25" s="1377" t="s">
        <v>296</v>
      </c>
      <c r="B25" s="1377"/>
      <c r="C25" s="972"/>
      <c r="D25" s="1255"/>
      <c r="E25" s="1256">
        <v>485</v>
      </c>
      <c r="F25" s="1201"/>
      <c r="G25" s="1224"/>
      <c r="H25" s="1223">
        <v>493</v>
      </c>
      <c r="I25" s="1160"/>
      <c r="J25" s="1224"/>
      <c r="K25" s="1223">
        <v>496</v>
      </c>
      <c r="L25" s="1160"/>
      <c r="M25" s="1224"/>
      <c r="N25" s="1223">
        <v>497</v>
      </c>
      <c r="O25" s="1160"/>
      <c r="P25" s="1225"/>
      <c r="Q25" s="1224">
        <v>499</v>
      </c>
      <c r="R25" s="1201"/>
    </row>
    <row r="26" spans="1:18" ht="12" customHeight="1" x14ac:dyDescent="0.2">
      <c r="A26" s="1377" t="s">
        <v>301</v>
      </c>
      <c r="B26" s="1377"/>
      <c r="C26" s="972"/>
      <c r="D26" s="1255"/>
      <c r="E26" s="1256">
        <v>230</v>
      </c>
      <c r="F26" s="1201"/>
      <c r="G26" s="1224"/>
      <c r="H26" s="1223">
        <v>234</v>
      </c>
      <c r="I26" s="1160"/>
      <c r="J26" s="1224"/>
      <c r="K26" s="1223">
        <v>235</v>
      </c>
      <c r="L26" s="1160"/>
      <c r="M26" s="1224"/>
      <c r="N26" s="1223">
        <v>236</v>
      </c>
      <c r="O26" s="1160"/>
      <c r="P26" s="1225"/>
      <c r="Q26" s="1224">
        <v>237</v>
      </c>
      <c r="R26" s="1201"/>
    </row>
    <row r="27" spans="1:18" ht="12" customHeight="1" x14ac:dyDescent="0.2">
      <c r="A27" s="1377" t="s">
        <v>298</v>
      </c>
      <c r="B27" s="1377"/>
      <c r="C27" s="972"/>
      <c r="D27" s="1255"/>
      <c r="E27" s="1256">
        <v>75</v>
      </c>
      <c r="F27" s="1201"/>
      <c r="G27" s="1224"/>
      <c r="H27" s="1224">
        <v>76</v>
      </c>
      <c r="I27" s="1160"/>
      <c r="J27" s="1224"/>
      <c r="K27" s="1224">
        <v>77</v>
      </c>
      <c r="L27" s="1160"/>
      <c r="M27" s="1224"/>
      <c r="N27" s="1224">
        <v>77</v>
      </c>
      <c r="O27" s="1160"/>
      <c r="P27" s="1225"/>
      <c r="Q27" s="1224">
        <v>78</v>
      </c>
      <c r="R27" s="1201"/>
    </row>
    <row r="28" spans="1:18" ht="12" customHeight="1" x14ac:dyDescent="0.2">
      <c r="A28" s="1378" t="s">
        <v>14</v>
      </c>
      <c r="B28" s="1378"/>
      <c r="C28" s="972"/>
      <c r="D28" s="1255"/>
      <c r="E28" s="1259">
        <v>790</v>
      </c>
      <c r="F28" s="1260"/>
      <c r="G28" s="1224"/>
      <c r="H28" s="1261">
        <v>803</v>
      </c>
      <c r="I28" s="1224"/>
      <c r="J28" s="1224"/>
      <c r="K28" s="1261">
        <v>808</v>
      </c>
      <c r="L28" s="1224"/>
      <c r="M28" s="1224"/>
      <c r="N28" s="1261">
        <v>810</v>
      </c>
      <c r="O28" s="1224"/>
      <c r="P28" s="1225"/>
      <c r="Q28" s="1261">
        <v>814</v>
      </c>
      <c r="R28" s="1260"/>
    </row>
    <row r="29" spans="1:18" x14ac:dyDescent="0.2">
      <c r="A29" s="1363"/>
      <c r="B29" s="1363"/>
      <c r="C29" s="972"/>
      <c r="D29" s="1255"/>
      <c r="E29" s="1256"/>
      <c r="F29" s="1201"/>
      <c r="G29" s="1224"/>
      <c r="H29" s="1223"/>
      <c r="I29" s="1160"/>
      <c r="J29" s="1224"/>
      <c r="K29" s="1223"/>
      <c r="L29" s="1160"/>
      <c r="M29" s="1224"/>
      <c r="N29" s="1223"/>
      <c r="O29" s="1160"/>
      <c r="P29" s="1225"/>
      <c r="Q29" s="1224"/>
      <c r="R29" s="1201"/>
    </row>
    <row r="30" spans="1:18" ht="12" customHeight="1" x14ac:dyDescent="0.2">
      <c r="A30" s="1374" t="s">
        <v>636</v>
      </c>
      <c r="B30" s="1374"/>
      <c r="C30" s="972"/>
      <c r="D30" s="1255"/>
      <c r="E30" s="1256">
        <v>33585</v>
      </c>
      <c r="F30" s="1201"/>
      <c r="G30" s="1224"/>
      <c r="H30" s="1223">
        <v>33692</v>
      </c>
      <c r="I30" s="1160"/>
      <c r="J30" s="1224"/>
      <c r="K30" s="1223">
        <v>33648</v>
      </c>
      <c r="L30" s="1160"/>
      <c r="M30" s="1224"/>
      <c r="N30" s="1223">
        <v>33585</v>
      </c>
      <c r="O30" s="1160"/>
      <c r="P30" s="1225"/>
      <c r="Q30" s="1224">
        <v>33387</v>
      </c>
      <c r="R30" s="1201"/>
    </row>
    <row r="31" spans="1:18" ht="12" customHeight="1" x14ac:dyDescent="0.2">
      <c r="A31" s="1363"/>
      <c r="B31" s="1363"/>
      <c r="C31" s="972"/>
      <c r="D31" s="1255"/>
      <c r="E31" s="1256"/>
      <c r="F31" s="1201"/>
      <c r="G31" s="1224"/>
      <c r="H31" s="1223"/>
      <c r="I31" s="1160"/>
      <c r="J31" s="1224"/>
      <c r="K31" s="1223"/>
      <c r="L31" s="1160"/>
      <c r="M31" s="1224"/>
      <c r="N31" s="1223"/>
      <c r="O31" s="1160"/>
      <c r="P31" s="1225"/>
      <c r="Q31" s="1224"/>
      <c r="R31" s="1201"/>
    </row>
    <row r="32" spans="1:18" ht="12" customHeight="1" x14ac:dyDescent="0.2">
      <c r="A32" s="1379" t="s">
        <v>8</v>
      </c>
      <c r="B32" s="1379"/>
      <c r="C32" s="972"/>
      <c r="D32" s="1255"/>
      <c r="E32" s="1256"/>
      <c r="F32" s="1201"/>
      <c r="G32" s="1224"/>
      <c r="H32" s="1223"/>
      <c r="I32" s="1160"/>
      <c r="J32" s="1224"/>
      <c r="K32" s="1223"/>
      <c r="L32" s="1160"/>
      <c r="M32" s="1224"/>
      <c r="N32" s="1223"/>
      <c r="O32" s="1160"/>
      <c r="P32" s="1225"/>
      <c r="Q32" s="1224"/>
      <c r="R32" s="1201"/>
    </row>
    <row r="33" spans="1:18" ht="12" customHeight="1" x14ac:dyDescent="0.2">
      <c r="A33" s="1377" t="s">
        <v>637</v>
      </c>
      <c r="B33" s="1377"/>
      <c r="C33" s="972"/>
      <c r="D33" s="1255"/>
      <c r="E33" s="1256">
        <v>107124</v>
      </c>
      <c r="F33" s="1201"/>
      <c r="G33" s="1224"/>
      <c r="H33" s="1223">
        <v>99632</v>
      </c>
      <c r="I33" s="1160"/>
      <c r="J33" s="1224"/>
      <c r="K33" s="1223">
        <v>89783</v>
      </c>
      <c r="L33" s="1160"/>
      <c r="M33" s="1224"/>
      <c r="N33" s="1223">
        <v>83968</v>
      </c>
      <c r="O33" s="1160"/>
      <c r="P33" s="1225"/>
      <c r="Q33" s="1224">
        <v>77866</v>
      </c>
      <c r="R33" s="1201"/>
    </row>
    <row r="34" spans="1:18" ht="12" customHeight="1" x14ac:dyDescent="0.2">
      <c r="A34" s="1377" t="s">
        <v>453</v>
      </c>
      <c r="B34" s="1377"/>
      <c r="C34" s="972"/>
      <c r="D34" s="1255"/>
      <c r="E34" s="1256">
        <v>4096</v>
      </c>
      <c r="F34" s="1201"/>
      <c r="G34" s="1224"/>
      <c r="H34" s="1224">
        <v>4205</v>
      </c>
      <c r="I34" s="1160"/>
      <c r="J34" s="1224"/>
      <c r="K34" s="1224">
        <v>4224</v>
      </c>
      <c r="L34" s="1160"/>
      <c r="M34" s="1224"/>
      <c r="N34" s="1224">
        <v>4253</v>
      </c>
      <c r="O34" s="1160"/>
      <c r="P34" s="1225"/>
      <c r="Q34" s="1224">
        <v>4294</v>
      </c>
      <c r="R34" s="1201"/>
    </row>
    <row r="35" spans="1:18" ht="12" customHeight="1" x14ac:dyDescent="0.2">
      <c r="A35" s="1377" t="s">
        <v>462</v>
      </c>
      <c r="B35" s="1377"/>
      <c r="C35" s="972"/>
      <c r="D35" s="1255"/>
      <c r="E35" s="1256">
        <v>576</v>
      </c>
      <c r="F35" s="1201"/>
      <c r="G35" s="1224"/>
      <c r="H35" s="1223">
        <v>599</v>
      </c>
      <c r="I35" s="1160"/>
      <c r="J35" s="1224"/>
      <c r="K35" s="1223">
        <v>617</v>
      </c>
      <c r="L35" s="1160"/>
      <c r="M35" s="1224"/>
      <c r="N35" s="1223">
        <v>635</v>
      </c>
      <c r="O35" s="1160"/>
      <c r="P35" s="1225"/>
      <c r="Q35" s="1224">
        <v>649</v>
      </c>
      <c r="R35" s="1201"/>
    </row>
    <row r="36" spans="1:18" ht="12" customHeight="1" x14ac:dyDescent="0.2">
      <c r="A36" s="1377" t="s">
        <v>460</v>
      </c>
      <c r="B36" s="1377"/>
      <c r="C36" s="972"/>
      <c r="D36" s="1255"/>
      <c r="E36" s="1256">
        <v>1932</v>
      </c>
      <c r="F36" s="1201"/>
      <c r="G36" s="1224"/>
      <c r="H36" s="1223">
        <v>1511</v>
      </c>
      <c r="I36" s="1160"/>
      <c r="J36" s="1224"/>
      <c r="K36" s="1223">
        <v>1318</v>
      </c>
      <c r="L36" s="1160"/>
      <c r="M36" s="1224"/>
      <c r="N36" s="1223">
        <v>1260</v>
      </c>
      <c r="O36" s="1160"/>
      <c r="P36" s="1225"/>
      <c r="Q36" s="1224">
        <v>1211</v>
      </c>
      <c r="R36" s="1201"/>
    </row>
    <row r="37" spans="1:18" ht="12" customHeight="1" x14ac:dyDescent="0.2">
      <c r="A37" s="1378" t="s">
        <v>14</v>
      </c>
      <c r="B37" s="1378"/>
      <c r="C37" s="972"/>
      <c r="D37" s="1255"/>
      <c r="E37" s="1258">
        <v>113728</v>
      </c>
      <c r="F37" s="1201"/>
      <c r="G37" s="1224"/>
      <c r="H37" s="1228">
        <v>105947</v>
      </c>
      <c r="I37" s="1160"/>
      <c r="J37" s="1224"/>
      <c r="K37" s="1228">
        <v>95942</v>
      </c>
      <c r="L37" s="1160"/>
      <c r="M37" s="1224"/>
      <c r="N37" s="1228">
        <v>90116</v>
      </c>
      <c r="O37" s="1160"/>
      <c r="P37" s="1225"/>
      <c r="Q37" s="1228">
        <v>84020</v>
      </c>
      <c r="R37" s="1201"/>
    </row>
    <row r="38" spans="1:18" ht="12" customHeight="1" x14ac:dyDescent="0.2">
      <c r="A38" s="1363"/>
      <c r="B38" s="1363"/>
      <c r="C38" s="972"/>
      <c r="D38" s="1255"/>
      <c r="E38" s="1256"/>
      <c r="F38" s="1201"/>
      <c r="G38" s="1224"/>
      <c r="H38" s="1223"/>
      <c r="I38" s="1160"/>
      <c r="J38" s="1224"/>
      <c r="K38" s="1223"/>
      <c r="L38" s="1160"/>
      <c r="M38" s="1224"/>
      <c r="N38" s="1223"/>
      <c r="O38" s="1160"/>
      <c r="P38" s="1225"/>
      <c r="Q38" s="1224"/>
      <c r="R38" s="1201"/>
    </row>
    <row r="39" spans="1:18" ht="12" customHeight="1" x14ac:dyDescent="0.2">
      <c r="A39" s="1379" t="s">
        <v>484</v>
      </c>
      <c r="B39" s="1379"/>
      <c r="C39" s="972"/>
      <c r="D39" s="1255"/>
      <c r="E39" s="1256">
        <v>1902</v>
      </c>
      <c r="F39" s="1201"/>
      <c r="G39" s="1224"/>
      <c r="H39" s="1223">
        <v>1923</v>
      </c>
      <c r="I39" s="1160"/>
      <c r="J39" s="1224"/>
      <c r="K39" s="1223">
        <v>1926</v>
      </c>
      <c r="L39" s="1160"/>
      <c r="M39" s="1224"/>
      <c r="N39" s="1223">
        <v>1933</v>
      </c>
      <c r="O39" s="1160"/>
      <c r="P39" s="1225"/>
      <c r="Q39" s="1224">
        <v>1936</v>
      </c>
      <c r="R39" s="1201"/>
    </row>
    <row r="40" spans="1:18" ht="12" customHeight="1" x14ac:dyDescent="0.2">
      <c r="A40" s="1379"/>
      <c r="B40" s="1379"/>
      <c r="C40" s="972"/>
      <c r="D40" s="1255"/>
      <c r="E40" s="1256"/>
      <c r="F40" s="1201"/>
      <c r="G40" s="1224"/>
      <c r="H40" s="1223"/>
      <c r="I40" s="1160"/>
      <c r="J40" s="1224"/>
      <c r="K40" s="1223"/>
      <c r="L40" s="1160"/>
      <c r="M40" s="1224"/>
      <c r="N40" s="1223"/>
      <c r="O40" s="1160"/>
      <c r="P40" s="1225"/>
      <c r="Q40" s="1224"/>
      <c r="R40" s="1201"/>
    </row>
    <row r="41" spans="1:18" ht="12" customHeight="1" x14ac:dyDescent="0.2">
      <c r="A41" s="1379" t="s">
        <v>5</v>
      </c>
      <c r="B41" s="1379"/>
      <c r="C41" s="972"/>
      <c r="D41" s="1255"/>
      <c r="E41" s="1262">
        <v>4309</v>
      </c>
      <c r="F41" s="1201"/>
      <c r="G41" s="1224"/>
      <c r="H41" s="1223">
        <v>4183</v>
      </c>
      <c r="I41" s="1160"/>
      <c r="J41" s="1224"/>
      <c r="K41" s="1223">
        <v>4287</v>
      </c>
      <c r="L41" s="1160"/>
      <c r="M41" s="1224"/>
      <c r="N41" s="1223">
        <v>4296</v>
      </c>
      <c r="O41" s="1160"/>
      <c r="P41" s="1225"/>
      <c r="Q41" s="1224">
        <v>4322</v>
      </c>
      <c r="R41" s="1201"/>
    </row>
    <row r="42" spans="1:18" ht="12" customHeight="1" x14ac:dyDescent="0.2">
      <c r="A42" s="1379"/>
      <c r="B42" s="1379"/>
      <c r="C42" s="972"/>
      <c r="D42" s="1255"/>
      <c r="E42" s="1256"/>
      <c r="F42" s="1201"/>
      <c r="G42" s="1224"/>
      <c r="H42" s="1223"/>
      <c r="I42" s="1160"/>
      <c r="J42" s="1224"/>
      <c r="K42" s="1223"/>
      <c r="L42" s="1160"/>
      <c r="M42" s="1224"/>
      <c r="N42" s="1223"/>
      <c r="O42" s="1160"/>
      <c r="P42" s="1225"/>
      <c r="Q42" s="1224"/>
      <c r="R42" s="1201"/>
    </row>
    <row r="43" spans="1:18" ht="12" customHeight="1" x14ac:dyDescent="0.2">
      <c r="A43" s="1379" t="s">
        <v>6</v>
      </c>
      <c r="B43" s="1379"/>
      <c r="C43" s="972"/>
      <c r="D43" s="1255"/>
      <c r="E43" s="1257">
        <v>188</v>
      </c>
      <c r="F43" s="1201"/>
      <c r="G43" s="1224"/>
      <c r="H43" s="1200">
        <v>192</v>
      </c>
      <c r="I43" s="1160"/>
      <c r="J43" s="1224"/>
      <c r="K43" s="1200">
        <v>197</v>
      </c>
      <c r="L43" s="1160"/>
      <c r="M43" s="1224"/>
      <c r="N43" s="1200">
        <v>201</v>
      </c>
      <c r="O43" s="1160"/>
      <c r="P43" s="1225"/>
      <c r="Q43" s="1200">
        <v>206</v>
      </c>
      <c r="R43" s="1201"/>
    </row>
    <row r="44" spans="1:18" ht="12" customHeight="1" x14ac:dyDescent="0.2">
      <c r="A44" s="1363"/>
      <c r="B44" s="1363"/>
      <c r="C44" s="972"/>
      <c r="D44" s="1255"/>
      <c r="E44" s="1258"/>
      <c r="F44" s="1201"/>
      <c r="G44" s="1224"/>
      <c r="H44" s="1228"/>
      <c r="I44" s="1160"/>
      <c r="J44" s="1224"/>
      <c r="K44" s="1228"/>
      <c r="L44" s="1160"/>
      <c r="M44" s="1224"/>
      <c r="N44" s="1228"/>
      <c r="O44" s="1160"/>
      <c r="P44" s="1225"/>
      <c r="Q44" s="1228"/>
      <c r="R44" s="1201"/>
    </row>
    <row r="45" spans="1:18" ht="12" customHeight="1" thickBot="1" x14ac:dyDescent="0.25">
      <c r="A45" s="1374" t="s">
        <v>638</v>
      </c>
      <c r="B45" s="1374"/>
      <c r="C45" s="972"/>
      <c r="D45" s="1255"/>
      <c r="E45" s="1263">
        <v>153712</v>
      </c>
      <c r="F45" s="1201"/>
      <c r="G45" s="1224"/>
      <c r="H45" s="1264">
        <v>145937</v>
      </c>
      <c r="I45" s="1160"/>
      <c r="J45" s="1224"/>
      <c r="K45" s="1264">
        <v>136000</v>
      </c>
      <c r="L45" s="1160"/>
      <c r="M45" s="1224"/>
      <c r="N45" s="1264">
        <v>130131</v>
      </c>
      <c r="O45" s="1160"/>
      <c r="P45" s="1225"/>
      <c r="Q45" s="1264">
        <v>123871</v>
      </c>
      <c r="R45" s="1201"/>
    </row>
    <row r="46" spans="1:18" ht="12" customHeight="1" thickTop="1" x14ac:dyDescent="0.2">
      <c r="A46" s="1363"/>
      <c r="B46" s="1363"/>
      <c r="C46" s="972"/>
      <c r="D46" s="1255"/>
      <c r="E46" s="1265"/>
      <c r="F46" s="1201"/>
      <c r="G46" s="1224"/>
      <c r="H46" s="1266"/>
      <c r="I46" s="1160"/>
      <c r="J46" s="1224"/>
      <c r="K46" s="1266"/>
      <c r="L46" s="1160"/>
      <c r="M46" s="1224"/>
      <c r="N46" s="1266"/>
      <c r="O46" s="1160"/>
      <c r="P46" s="1225"/>
      <c r="Q46" s="1266"/>
      <c r="R46" s="1201"/>
    </row>
    <row r="47" spans="1:18" ht="14.1" customHeight="1" x14ac:dyDescent="0.2">
      <c r="A47" s="1375" t="s">
        <v>639</v>
      </c>
      <c r="B47" s="1342"/>
      <c r="C47" s="972"/>
      <c r="D47" s="1255"/>
      <c r="E47" s="1110"/>
      <c r="F47" s="1201"/>
      <c r="G47" s="1224"/>
      <c r="H47" s="1223"/>
      <c r="I47" s="1160"/>
      <c r="J47" s="1224"/>
      <c r="K47" s="1223"/>
      <c r="L47" s="1160"/>
      <c r="M47" s="1224"/>
      <c r="N47" s="1223"/>
      <c r="O47" s="1160"/>
      <c r="P47" s="1225"/>
      <c r="Q47" s="1224"/>
      <c r="R47" s="1201"/>
    </row>
    <row r="48" spans="1:18" ht="14.1" customHeight="1" x14ac:dyDescent="0.2">
      <c r="A48" s="1376" t="s">
        <v>640</v>
      </c>
      <c r="B48" s="1376"/>
      <c r="C48" s="972"/>
      <c r="D48" s="1255"/>
      <c r="E48" s="1256">
        <v>12700</v>
      </c>
      <c r="F48" s="1201"/>
      <c r="G48" s="1224"/>
      <c r="H48" s="1223">
        <v>12900</v>
      </c>
      <c r="I48" s="1160"/>
      <c r="J48" s="1224"/>
      <c r="K48" s="1223">
        <v>12800</v>
      </c>
      <c r="L48" s="1160"/>
      <c r="M48" s="1224"/>
      <c r="N48" s="1223">
        <v>12700</v>
      </c>
      <c r="O48" s="1160"/>
      <c r="P48" s="1225"/>
      <c r="Q48" s="1224">
        <v>12700</v>
      </c>
      <c r="R48" s="1201"/>
    </row>
    <row r="49" spans="1:18" ht="14.1" customHeight="1" x14ac:dyDescent="0.2">
      <c r="A49" s="1376" t="s">
        <v>641</v>
      </c>
      <c r="B49" s="1376"/>
      <c r="C49" s="972"/>
      <c r="D49" s="1255"/>
      <c r="E49" s="1256">
        <v>25800</v>
      </c>
      <c r="F49" s="1201"/>
      <c r="G49" s="1224"/>
      <c r="H49" s="1223">
        <v>27100</v>
      </c>
      <c r="I49" s="1160"/>
      <c r="J49" s="1224"/>
      <c r="K49" s="1223">
        <v>26800</v>
      </c>
      <c r="L49" s="1160"/>
      <c r="M49" s="1224"/>
      <c r="N49" s="1223">
        <v>26700</v>
      </c>
      <c r="O49" s="1160"/>
      <c r="P49" s="1225"/>
      <c r="Q49" s="1224">
        <v>26800</v>
      </c>
      <c r="R49" s="1201"/>
    </row>
    <row r="50" spans="1:18" ht="14.1" customHeight="1" x14ac:dyDescent="0.2">
      <c r="A50" s="1376" t="s">
        <v>642</v>
      </c>
      <c r="B50" s="1376"/>
      <c r="C50" s="972"/>
      <c r="D50" s="1255"/>
      <c r="E50" s="1256">
        <v>3800</v>
      </c>
      <c r="F50" s="1201"/>
      <c r="G50" s="1224"/>
      <c r="H50" s="1223">
        <v>3400</v>
      </c>
      <c r="I50" s="1215"/>
      <c r="J50" s="1224"/>
      <c r="K50" s="1223">
        <v>3300</v>
      </c>
      <c r="L50" s="1215"/>
      <c r="M50" s="1224"/>
      <c r="N50" s="1223">
        <v>3200</v>
      </c>
      <c r="O50" s="1215"/>
      <c r="P50" s="1225"/>
      <c r="Q50" s="1224">
        <v>3000</v>
      </c>
      <c r="R50" s="1213"/>
    </row>
    <row r="51" spans="1:18" ht="14.1" customHeight="1" x14ac:dyDescent="0.2">
      <c r="A51" s="1376" t="s">
        <v>643</v>
      </c>
      <c r="B51" s="1376"/>
      <c r="C51" s="972"/>
      <c r="D51" s="1255"/>
      <c r="E51" s="1256">
        <v>2900</v>
      </c>
      <c r="F51" s="1201"/>
      <c r="G51" s="1224"/>
      <c r="H51" s="1223">
        <v>2800</v>
      </c>
      <c r="I51" s="1215"/>
      <c r="J51" s="1224"/>
      <c r="K51" s="1223">
        <v>2800</v>
      </c>
      <c r="L51" s="1215"/>
      <c r="M51" s="1224"/>
      <c r="N51" s="1223">
        <v>2800</v>
      </c>
      <c r="O51" s="1215"/>
      <c r="P51" s="1225"/>
      <c r="Q51" s="1224">
        <v>2700</v>
      </c>
      <c r="R51" s="1213"/>
    </row>
    <row r="52" spans="1:18" ht="12" customHeight="1" x14ac:dyDescent="0.2">
      <c r="A52" s="972"/>
      <c r="B52" s="972"/>
      <c r="C52" s="972"/>
      <c r="D52" s="1267"/>
      <c r="E52" s="1094"/>
      <c r="F52" s="1095"/>
      <c r="G52" s="1050"/>
      <c r="H52" s="1054"/>
      <c r="I52" s="1054"/>
      <c r="J52" s="1050"/>
      <c r="K52" s="1054"/>
      <c r="L52" s="1054"/>
      <c r="M52" s="1050"/>
      <c r="N52" s="1054"/>
      <c r="O52" s="1054"/>
      <c r="P52" s="1096"/>
      <c r="Q52" s="1208"/>
      <c r="R52" s="1095"/>
    </row>
    <row r="53" spans="1:18" x14ac:dyDescent="0.2">
      <c r="P53" s="1050"/>
      <c r="Q53" s="1050"/>
      <c r="R53" s="1050"/>
    </row>
    <row r="54" spans="1:18" ht="14.1" customHeight="1" x14ac:dyDescent="0.2">
      <c r="A54" s="1209" t="s">
        <v>190</v>
      </c>
      <c r="B54" s="1359" t="s">
        <v>644</v>
      </c>
      <c r="C54" s="1363"/>
      <c r="D54" s="1363"/>
      <c r="E54" s="1363"/>
      <c r="F54" s="1363"/>
      <c r="G54" s="1363"/>
      <c r="H54" s="1363"/>
      <c r="I54" s="1363"/>
      <c r="J54" s="1363"/>
      <c r="K54" s="1363"/>
      <c r="L54" s="1363"/>
      <c r="M54" s="1363"/>
      <c r="N54" s="1363"/>
      <c r="O54" s="1363"/>
      <c r="P54" s="1363"/>
      <c r="Q54" s="1363"/>
      <c r="R54" s="1363"/>
    </row>
    <row r="55" spans="1:18" ht="12" customHeight="1" x14ac:dyDescent="0.2">
      <c r="A55" s="1268" t="s">
        <v>15</v>
      </c>
      <c r="B55" s="1359" t="s">
        <v>645</v>
      </c>
      <c r="C55" s="1363"/>
      <c r="D55" s="1363"/>
      <c r="E55" s="1363"/>
      <c r="F55" s="1363"/>
      <c r="G55" s="1363"/>
      <c r="H55" s="1363"/>
      <c r="I55" s="1363"/>
      <c r="J55" s="1363"/>
      <c r="K55" s="1363"/>
      <c r="L55" s="1363"/>
      <c r="M55" s="1363"/>
      <c r="N55" s="1363"/>
      <c r="O55" s="1363"/>
      <c r="P55" s="1363"/>
      <c r="Q55" s="1363"/>
      <c r="R55" s="1363"/>
    </row>
    <row r="56" spans="1:18" ht="12" customHeight="1" x14ac:dyDescent="0.2">
      <c r="A56" s="1268" t="s">
        <v>15</v>
      </c>
      <c r="B56" s="1359" t="s">
        <v>646</v>
      </c>
      <c r="C56" s="1363"/>
      <c r="D56" s="1363"/>
      <c r="E56" s="1363"/>
      <c r="F56" s="1363"/>
      <c r="G56" s="1363"/>
      <c r="H56" s="1363"/>
      <c r="I56" s="1363"/>
      <c r="J56" s="1363"/>
      <c r="K56" s="1363"/>
      <c r="L56" s="1363"/>
      <c r="M56" s="1363"/>
      <c r="N56" s="1363"/>
      <c r="O56" s="1363"/>
      <c r="P56" s="1363"/>
      <c r="Q56" s="1363"/>
      <c r="R56" s="1363"/>
    </row>
    <row r="57" spans="1:18" ht="12" customHeight="1" x14ac:dyDescent="0.2">
      <c r="A57" s="1268" t="s">
        <v>15</v>
      </c>
      <c r="B57" s="1359" t="s">
        <v>647</v>
      </c>
      <c r="C57" s="1363"/>
      <c r="D57" s="1363"/>
      <c r="E57" s="1363"/>
      <c r="F57" s="1363"/>
      <c r="G57" s="1363"/>
      <c r="H57" s="1363"/>
      <c r="I57" s="1363"/>
      <c r="J57" s="1363"/>
      <c r="K57" s="1363"/>
      <c r="L57" s="1363"/>
      <c r="M57" s="1363"/>
      <c r="N57" s="1363"/>
      <c r="O57" s="1363"/>
      <c r="P57" s="1363"/>
      <c r="Q57" s="1363"/>
      <c r="R57" s="1363"/>
    </row>
    <row r="58" spans="1:18" ht="23.25" customHeight="1" x14ac:dyDescent="0.2">
      <c r="A58" s="1268" t="s">
        <v>15</v>
      </c>
      <c r="B58" s="1359" t="s">
        <v>648</v>
      </c>
      <c r="C58" s="1363"/>
      <c r="D58" s="1363"/>
      <c r="E58" s="1363"/>
      <c r="F58" s="1363"/>
      <c r="G58" s="1363"/>
      <c r="H58" s="1363"/>
      <c r="I58" s="1363"/>
      <c r="J58" s="1363"/>
      <c r="K58" s="1363"/>
      <c r="L58" s="1363"/>
      <c r="M58" s="1363"/>
      <c r="N58" s="1363"/>
      <c r="O58" s="1363"/>
      <c r="P58" s="1363"/>
      <c r="Q58" s="1363"/>
      <c r="R58" s="1363"/>
    </row>
    <row r="59" spans="1:18" ht="24" customHeight="1" x14ac:dyDescent="0.2">
      <c r="A59" s="1268" t="s">
        <v>15</v>
      </c>
      <c r="B59" s="1359" t="s">
        <v>649</v>
      </c>
      <c r="C59" s="1363"/>
      <c r="D59" s="1363"/>
      <c r="E59" s="1363"/>
      <c r="F59" s="1363"/>
      <c r="G59" s="1363"/>
      <c r="H59" s="1363"/>
      <c r="I59" s="1363"/>
      <c r="J59" s="1363"/>
      <c r="K59" s="1363"/>
      <c r="L59" s="1363"/>
      <c r="M59" s="1363"/>
      <c r="N59" s="1363"/>
      <c r="O59" s="1363"/>
      <c r="P59" s="1363"/>
      <c r="Q59" s="1363"/>
      <c r="R59" s="1363"/>
    </row>
    <row r="60" spans="1:18" ht="12" customHeight="1" x14ac:dyDescent="0.2">
      <c r="A60" s="1268" t="s">
        <v>15</v>
      </c>
      <c r="B60" s="1359" t="s">
        <v>650</v>
      </c>
      <c r="C60" s="1363"/>
      <c r="D60" s="1363"/>
      <c r="E60" s="1363"/>
      <c r="F60" s="1363"/>
      <c r="G60" s="1363"/>
      <c r="H60" s="1363"/>
      <c r="I60" s="1363"/>
      <c r="J60" s="1363"/>
      <c r="K60" s="1363"/>
      <c r="L60" s="1363"/>
      <c r="M60" s="1363"/>
      <c r="N60" s="1363"/>
      <c r="O60" s="1363"/>
      <c r="P60" s="1363"/>
      <c r="Q60" s="1363"/>
      <c r="R60" s="1363"/>
    </row>
    <row r="61" spans="1:18" ht="12" customHeight="1" x14ac:dyDescent="0.2">
      <c r="A61" s="1268" t="s">
        <v>15</v>
      </c>
      <c r="B61" s="1359" t="s">
        <v>651</v>
      </c>
      <c r="C61" s="1363"/>
      <c r="D61" s="1363"/>
      <c r="E61" s="1363"/>
      <c r="F61" s="1363"/>
      <c r="G61" s="1363"/>
      <c r="H61" s="1363"/>
      <c r="I61" s="1363"/>
      <c r="J61" s="1363"/>
      <c r="K61" s="1363"/>
      <c r="L61" s="1363"/>
      <c r="M61" s="1363"/>
      <c r="N61" s="1363"/>
      <c r="O61" s="1363"/>
      <c r="P61" s="1363"/>
      <c r="Q61" s="1363"/>
      <c r="R61" s="1363"/>
    </row>
    <row r="62" spans="1:18" ht="24.75" customHeight="1" x14ac:dyDescent="0.2">
      <c r="A62" s="1268" t="s">
        <v>15</v>
      </c>
      <c r="B62" s="1359" t="s">
        <v>652</v>
      </c>
      <c r="C62" s="1363"/>
      <c r="D62" s="1363"/>
      <c r="E62" s="1363"/>
      <c r="F62" s="1363"/>
      <c r="G62" s="1363"/>
      <c r="H62" s="1363"/>
      <c r="I62" s="1363"/>
      <c r="J62" s="1363"/>
      <c r="K62" s="1363"/>
      <c r="L62" s="1363"/>
      <c r="M62" s="1363"/>
      <c r="N62" s="1363"/>
      <c r="O62" s="1363"/>
      <c r="P62" s="1363"/>
      <c r="Q62" s="1363"/>
      <c r="R62" s="1363"/>
    </row>
    <row r="63" spans="1:18" ht="12" customHeight="1" x14ac:dyDescent="0.2">
      <c r="A63" s="1268" t="s">
        <v>15</v>
      </c>
      <c r="B63" s="1359" t="s">
        <v>653</v>
      </c>
      <c r="C63" s="1363"/>
      <c r="D63" s="1363"/>
      <c r="E63" s="1363"/>
      <c r="F63" s="1363"/>
      <c r="G63" s="1363"/>
      <c r="H63" s="1363"/>
      <c r="I63" s="1363"/>
      <c r="J63" s="1363"/>
      <c r="K63" s="1363"/>
      <c r="L63" s="1363"/>
      <c r="M63" s="1363"/>
      <c r="N63" s="1363"/>
      <c r="O63" s="1363"/>
      <c r="P63" s="1363"/>
      <c r="Q63" s="1363"/>
      <c r="R63" s="1363"/>
    </row>
    <row r="64" spans="1:18" ht="14.1" customHeight="1" x14ac:dyDescent="0.2">
      <c r="A64" s="1209" t="s">
        <v>188</v>
      </c>
      <c r="B64" s="1359" t="s">
        <v>654</v>
      </c>
      <c r="C64" s="1363"/>
      <c r="D64" s="1363"/>
      <c r="E64" s="1363"/>
      <c r="F64" s="1363"/>
      <c r="G64" s="1363"/>
      <c r="H64" s="1363"/>
      <c r="I64" s="1363"/>
      <c r="J64" s="1363"/>
      <c r="K64" s="1363"/>
      <c r="L64" s="1363"/>
      <c r="M64" s="1363"/>
      <c r="N64" s="1363"/>
      <c r="O64" s="1363"/>
      <c r="P64" s="1363"/>
      <c r="Q64" s="1363"/>
      <c r="R64" s="1363"/>
    </row>
    <row r="65" spans="1:18" ht="14.1" customHeight="1" x14ac:dyDescent="0.2">
      <c r="A65" s="1209" t="s">
        <v>214</v>
      </c>
      <c r="B65" s="1359" t="s">
        <v>655</v>
      </c>
      <c r="C65" s="1363"/>
      <c r="D65" s="1363"/>
      <c r="E65" s="1363"/>
      <c r="F65" s="1363"/>
      <c r="G65" s="1363"/>
      <c r="H65" s="1363"/>
      <c r="I65" s="1363"/>
      <c r="J65" s="1363"/>
      <c r="K65" s="1363"/>
      <c r="L65" s="1363"/>
      <c r="M65" s="1363"/>
      <c r="N65" s="1363"/>
      <c r="O65" s="1363"/>
      <c r="P65" s="1363"/>
      <c r="Q65" s="1363"/>
      <c r="R65" s="1363"/>
    </row>
    <row r="66" spans="1:18" ht="14.1" customHeight="1" x14ac:dyDescent="0.2">
      <c r="A66" s="1209" t="s">
        <v>212</v>
      </c>
      <c r="B66" s="1359" t="s">
        <v>656</v>
      </c>
      <c r="C66" s="1363"/>
      <c r="D66" s="1363"/>
      <c r="E66" s="1363"/>
      <c r="F66" s="1363"/>
      <c r="G66" s="1363"/>
      <c r="H66" s="1363"/>
      <c r="I66" s="1363"/>
      <c r="J66" s="1363"/>
      <c r="K66" s="1363"/>
      <c r="L66" s="1363"/>
      <c r="M66" s="1363"/>
      <c r="N66" s="1363"/>
      <c r="O66" s="1363"/>
      <c r="P66" s="1363"/>
      <c r="Q66" s="1363"/>
      <c r="R66" s="1363"/>
    </row>
    <row r="67" spans="1:18" ht="26.25" customHeight="1" x14ac:dyDescent="0.2">
      <c r="A67" s="1209" t="s">
        <v>380</v>
      </c>
      <c r="B67" s="1373" t="s">
        <v>689</v>
      </c>
      <c r="C67" s="1359"/>
      <c r="D67" s="1359"/>
      <c r="E67" s="1359"/>
      <c r="F67" s="1359"/>
      <c r="G67" s="1359"/>
      <c r="H67" s="1359"/>
      <c r="I67" s="1359"/>
      <c r="J67" s="1359"/>
      <c r="K67" s="1359"/>
      <c r="L67" s="1359"/>
      <c r="M67" s="1359"/>
      <c r="N67" s="1359"/>
      <c r="O67" s="1359"/>
      <c r="P67" s="1359"/>
      <c r="Q67" s="1359"/>
      <c r="R67" s="1359"/>
    </row>
  </sheetData>
  <sheetProtection formatCells="0" formatColumns="0" formatRows="0" insertColumns="0" insertRows="0" insertHyperlinks="0" deleteColumns="0" deleteRows="0" sort="0" autoFilter="0" pivotTables="0"/>
  <mergeCells count="63">
    <mergeCell ref="A8:B8"/>
    <mergeCell ref="A1:R1"/>
    <mergeCell ref="A2:R2"/>
    <mergeCell ref="A5:B5"/>
    <mergeCell ref="A6:B6"/>
    <mergeCell ref="A7:B7"/>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A44:B44"/>
    <mergeCell ref="A33:B33"/>
    <mergeCell ref="A34:B34"/>
    <mergeCell ref="A35:B35"/>
    <mergeCell ref="A36:B36"/>
    <mergeCell ref="A37:B37"/>
    <mergeCell ref="A38:B38"/>
    <mergeCell ref="A39:B39"/>
    <mergeCell ref="A40:B40"/>
    <mergeCell ref="A41:B41"/>
    <mergeCell ref="A42:B42"/>
    <mergeCell ref="A43:B43"/>
    <mergeCell ref="B58:R58"/>
    <mergeCell ref="A45:B45"/>
    <mergeCell ref="A46:B46"/>
    <mergeCell ref="A47:B47"/>
    <mergeCell ref="A48:B48"/>
    <mergeCell ref="A49:B49"/>
    <mergeCell ref="A50:B50"/>
    <mergeCell ref="A51:B51"/>
    <mergeCell ref="B54:R54"/>
    <mergeCell ref="B55:R55"/>
    <mergeCell ref="B56:R56"/>
    <mergeCell ref="B57:R57"/>
    <mergeCell ref="B65:R65"/>
    <mergeCell ref="B66:R66"/>
    <mergeCell ref="B67:R67"/>
    <mergeCell ref="B59:R59"/>
    <mergeCell ref="B60:R60"/>
    <mergeCell ref="B61:R61"/>
    <mergeCell ref="B62:R62"/>
    <mergeCell ref="B63:R63"/>
    <mergeCell ref="B64:R64"/>
  </mergeCells>
  <printOptions horizontalCentered="1"/>
  <pageMargins left="0.25" right="0.25" top="0.5" bottom="0.5" header="0.3" footer="0.3"/>
  <pageSetup scale="60" orientation="landscape" r:id="rId1"/>
  <headerFooter>
    <oddFooter>&amp;L&amp;K0070C0The Allstate Corporation 1Q20 Supplement&amp;R&amp;K000000&amp;A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DC5A-8575-4107-8835-EDE537012148}">
  <sheetPr>
    <pageSetUpPr fitToPage="1"/>
  </sheetPr>
  <dimension ref="A1:T63"/>
  <sheetViews>
    <sheetView zoomScaleNormal="100" workbookViewId="0">
      <selection sqref="A1:R1"/>
    </sheetView>
  </sheetViews>
  <sheetFormatPr defaultColWidth="13.7109375" defaultRowHeight="12.75" x14ac:dyDescent="0.2"/>
  <cols>
    <col min="1" max="1" width="2.85546875" style="976" customWidth="1"/>
    <col min="2" max="2" width="35.5703125" style="976" customWidth="1"/>
    <col min="3" max="4" width="1.85546875" style="976" customWidth="1"/>
    <col min="5" max="5" width="10.85546875" style="976" customWidth="1"/>
    <col min="6" max="7" width="1.85546875" style="976" customWidth="1"/>
    <col min="8" max="8" width="10.85546875" style="976" customWidth="1"/>
    <col min="9" max="10" width="1.85546875" style="976" customWidth="1"/>
    <col min="11" max="11" width="10.85546875" style="976" customWidth="1"/>
    <col min="12" max="13" width="1.85546875" style="976" customWidth="1"/>
    <col min="14" max="14" width="10.85546875" style="976" customWidth="1"/>
    <col min="15" max="16" width="1.85546875" style="976" customWidth="1"/>
    <col min="17" max="17" width="10.85546875" style="976" customWidth="1"/>
    <col min="18" max="18" width="1.85546875" style="976" customWidth="1"/>
    <col min="19" max="19" width="2.28515625" style="976" customWidth="1"/>
    <col min="20" max="16384" width="13.7109375" style="976"/>
  </cols>
  <sheetData>
    <row r="1" spans="1:20" ht="14.1" customHeight="1" x14ac:dyDescent="0.25">
      <c r="A1" s="1340" t="s">
        <v>0</v>
      </c>
      <c r="B1" s="1340"/>
      <c r="C1" s="1340"/>
      <c r="D1" s="1340"/>
      <c r="E1" s="1340"/>
      <c r="F1" s="1340"/>
      <c r="G1" s="1340"/>
      <c r="H1" s="1340"/>
      <c r="I1" s="1340"/>
      <c r="J1" s="1340"/>
      <c r="K1" s="1340"/>
      <c r="L1" s="1340"/>
      <c r="M1" s="1340"/>
      <c r="N1" s="1340"/>
      <c r="O1" s="1340"/>
      <c r="P1" s="1340"/>
      <c r="Q1" s="1340"/>
      <c r="R1" s="1340"/>
    </row>
    <row r="2" spans="1:20" ht="14.1" customHeight="1" x14ac:dyDescent="0.25">
      <c r="A2" s="1340" t="s">
        <v>490</v>
      </c>
      <c r="B2" s="1340"/>
      <c r="C2" s="1340"/>
      <c r="D2" s="1340"/>
      <c r="E2" s="1340"/>
      <c r="F2" s="1340"/>
      <c r="G2" s="1340"/>
      <c r="H2" s="1340"/>
      <c r="I2" s="1340"/>
      <c r="J2" s="1340"/>
      <c r="K2" s="1340"/>
      <c r="L2" s="1340"/>
      <c r="M2" s="1340"/>
      <c r="N2" s="1340"/>
      <c r="O2" s="1340"/>
      <c r="P2" s="1340"/>
      <c r="Q2" s="1340"/>
      <c r="R2" s="1340"/>
    </row>
    <row r="3" spans="1:20" ht="16.7" customHeight="1" x14ac:dyDescent="0.2">
      <c r="P3" s="976" t="s">
        <v>16</v>
      </c>
    </row>
    <row r="4" spans="1:20" ht="12" customHeight="1" x14ac:dyDescent="0.2">
      <c r="A4" s="1384" t="s">
        <v>3</v>
      </c>
      <c r="B4" s="1361"/>
      <c r="C4" s="1050"/>
      <c r="D4" s="1341" t="s">
        <v>1</v>
      </c>
      <c r="E4" s="1341"/>
      <c r="F4" s="1341"/>
      <c r="G4" s="1341"/>
      <c r="H4" s="1341"/>
      <c r="I4" s="1341"/>
      <c r="J4" s="1341"/>
      <c r="K4" s="1341"/>
      <c r="L4" s="1341"/>
      <c r="M4" s="1341"/>
      <c r="N4" s="1341"/>
      <c r="O4" s="1341"/>
      <c r="P4" s="1341"/>
      <c r="Q4" s="1341"/>
      <c r="R4" s="1341"/>
    </row>
    <row r="5" spans="1:20" ht="12" customHeight="1" x14ac:dyDescent="0.2">
      <c r="C5" s="1054"/>
      <c r="P5" s="1050"/>
      <c r="Q5" s="1050"/>
      <c r="R5" s="1050"/>
    </row>
    <row r="6" spans="1:20" ht="26.1" customHeight="1" x14ac:dyDescent="0.2">
      <c r="D6" s="942"/>
      <c r="E6" s="943" t="s">
        <v>510</v>
      </c>
      <c r="F6" s="944"/>
      <c r="G6" s="945"/>
      <c r="H6" s="946" t="s">
        <v>101</v>
      </c>
      <c r="I6" s="947"/>
      <c r="J6" s="945"/>
      <c r="K6" s="946" t="s">
        <v>100</v>
      </c>
      <c r="L6" s="947"/>
      <c r="M6" s="945"/>
      <c r="N6" s="946" t="s">
        <v>63</v>
      </c>
      <c r="O6" s="947"/>
      <c r="P6" s="948"/>
      <c r="Q6" s="949" t="s">
        <v>64</v>
      </c>
      <c r="R6" s="950"/>
    </row>
    <row r="7" spans="1:20" ht="12" customHeight="1" x14ac:dyDescent="0.2">
      <c r="A7" s="1382" t="s">
        <v>295</v>
      </c>
      <c r="B7" s="1363"/>
      <c r="C7" s="972"/>
      <c r="D7" s="1212"/>
      <c r="E7" s="1051"/>
      <c r="F7" s="972"/>
      <c r="G7" s="1210"/>
      <c r="H7" s="1053"/>
      <c r="I7" s="1054"/>
      <c r="J7" s="1050"/>
      <c r="K7" s="1053"/>
      <c r="L7" s="1054"/>
      <c r="M7" s="1050"/>
      <c r="N7" s="1053"/>
      <c r="O7" s="1054"/>
      <c r="P7" s="1055"/>
      <c r="Q7" s="1053"/>
      <c r="R7" s="1052"/>
    </row>
    <row r="8" spans="1:20" ht="14.1" customHeight="1" x14ac:dyDescent="0.2">
      <c r="A8" s="1383" t="s">
        <v>657</v>
      </c>
      <c r="B8" s="1342"/>
      <c r="C8" s="972"/>
      <c r="D8" s="1212"/>
      <c r="E8" s="1185"/>
      <c r="F8" s="972"/>
      <c r="G8" s="1210"/>
      <c r="I8" s="1054"/>
      <c r="J8" s="1050"/>
      <c r="L8" s="1054"/>
      <c r="M8" s="1050"/>
      <c r="O8" s="1054"/>
      <c r="P8" s="1055"/>
      <c r="Q8" s="1054"/>
      <c r="R8" s="1052"/>
    </row>
    <row r="9" spans="1:20" ht="12" customHeight="1" x14ac:dyDescent="0.2">
      <c r="A9" s="1377" t="s">
        <v>296</v>
      </c>
      <c r="B9" s="1377"/>
      <c r="C9" s="972"/>
      <c r="D9" s="1212"/>
      <c r="E9" s="1269">
        <v>5574</v>
      </c>
      <c r="F9" s="1115"/>
      <c r="G9" s="1270"/>
      <c r="H9" s="1153">
        <v>5470</v>
      </c>
      <c r="I9" s="1271"/>
      <c r="J9" s="1272"/>
      <c r="K9" s="1153">
        <v>5599</v>
      </c>
      <c r="L9" s="1271"/>
      <c r="M9" s="1272"/>
      <c r="N9" s="1153">
        <v>5472</v>
      </c>
      <c r="O9" s="1271"/>
      <c r="P9" s="1273"/>
      <c r="Q9" s="1272">
        <v>5395</v>
      </c>
      <c r="R9" s="1274"/>
      <c r="T9" s="1275"/>
    </row>
    <row r="10" spans="1:20" ht="12" customHeight="1" x14ac:dyDescent="0.2">
      <c r="A10" s="1377" t="s">
        <v>301</v>
      </c>
      <c r="B10" s="1377"/>
      <c r="C10" s="972"/>
      <c r="D10" s="1212"/>
      <c r="E10" s="1256">
        <v>1618</v>
      </c>
      <c r="F10" s="1111"/>
      <c r="G10" s="1276"/>
      <c r="H10" s="1128">
        <v>1861</v>
      </c>
      <c r="I10" s="1277"/>
      <c r="J10" s="1159"/>
      <c r="K10" s="1128">
        <v>2143</v>
      </c>
      <c r="L10" s="1277"/>
      <c r="M10" s="1159"/>
      <c r="N10" s="1128">
        <v>2076</v>
      </c>
      <c r="O10" s="1277"/>
      <c r="P10" s="1278"/>
      <c r="Q10" s="1159">
        <v>1565</v>
      </c>
      <c r="R10" s="1279"/>
      <c r="T10" s="1275"/>
    </row>
    <row r="11" spans="1:20" ht="12" customHeight="1" x14ac:dyDescent="0.2">
      <c r="A11" s="1380" t="s">
        <v>632</v>
      </c>
      <c r="B11" s="1380"/>
      <c r="C11" s="972"/>
      <c r="D11" s="1212"/>
      <c r="E11" s="1256">
        <v>125</v>
      </c>
      <c r="F11" s="1111"/>
      <c r="G11" s="1276"/>
      <c r="H11" s="1128">
        <v>135</v>
      </c>
      <c r="I11" s="1277"/>
      <c r="J11" s="1159"/>
      <c r="K11" s="1128">
        <v>141</v>
      </c>
      <c r="L11" s="1277"/>
      <c r="M11" s="1159"/>
      <c r="N11" s="1128">
        <v>134</v>
      </c>
      <c r="O11" s="1277"/>
      <c r="P11" s="1278"/>
      <c r="Q11" s="1159">
        <v>124</v>
      </c>
      <c r="R11" s="1279"/>
      <c r="T11" s="1275"/>
    </row>
    <row r="12" spans="1:20" ht="12" customHeight="1" x14ac:dyDescent="0.2">
      <c r="A12" s="1380" t="s">
        <v>633</v>
      </c>
      <c r="B12" s="1380"/>
      <c r="C12" s="972"/>
      <c r="D12" s="1212"/>
      <c r="E12" s="1256">
        <v>71</v>
      </c>
      <c r="F12" s="1111"/>
      <c r="G12" s="1276"/>
      <c r="H12" s="1128">
        <v>71</v>
      </c>
      <c r="I12" s="1277"/>
      <c r="J12" s="1159"/>
      <c r="K12" s="1128">
        <v>87</v>
      </c>
      <c r="L12" s="1277"/>
      <c r="M12" s="1159"/>
      <c r="N12" s="1128">
        <v>78</v>
      </c>
      <c r="O12" s="1277"/>
      <c r="P12" s="1278"/>
      <c r="Q12" s="1159">
        <v>69</v>
      </c>
      <c r="R12" s="1279"/>
      <c r="T12" s="1275"/>
    </row>
    <row r="13" spans="1:20" ht="12" customHeight="1" x14ac:dyDescent="0.2">
      <c r="A13" s="1380" t="s">
        <v>634</v>
      </c>
      <c r="B13" s="1380"/>
      <c r="C13" s="972"/>
      <c r="D13" s="1212"/>
      <c r="E13" s="1256">
        <v>64</v>
      </c>
      <c r="F13" s="1111"/>
      <c r="G13" s="1276"/>
      <c r="H13" s="1128">
        <v>70</v>
      </c>
      <c r="I13" s="1277"/>
      <c r="J13" s="1159"/>
      <c r="K13" s="1128">
        <v>78</v>
      </c>
      <c r="L13" s="1277"/>
      <c r="M13" s="1159"/>
      <c r="N13" s="1128">
        <v>75</v>
      </c>
      <c r="O13" s="1277"/>
      <c r="P13" s="1278"/>
      <c r="Q13" s="1159">
        <v>62</v>
      </c>
      <c r="R13" s="1279"/>
      <c r="T13" s="1275"/>
    </row>
    <row r="14" spans="1:20" ht="12" customHeight="1" x14ac:dyDescent="0.2">
      <c r="A14" s="1380" t="s">
        <v>12</v>
      </c>
      <c r="B14" s="1380"/>
      <c r="C14" s="972"/>
      <c r="D14" s="1212"/>
      <c r="E14" s="1257">
        <v>151</v>
      </c>
      <c r="F14" s="1111"/>
      <c r="G14" s="1276"/>
      <c r="H14" s="1168">
        <v>158</v>
      </c>
      <c r="I14" s="1277"/>
      <c r="J14" s="1159"/>
      <c r="K14" s="1168">
        <v>186</v>
      </c>
      <c r="L14" s="1277"/>
      <c r="M14" s="1159"/>
      <c r="N14" s="1168">
        <v>191</v>
      </c>
      <c r="O14" s="1277"/>
      <c r="P14" s="1278"/>
      <c r="Q14" s="1168">
        <v>144</v>
      </c>
      <c r="R14" s="1279"/>
      <c r="T14" s="1275"/>
    </row>
    <row r="15" spans="1:20" ht="12" customHeight="1" x14ac:dyDescent="0.2">
      <c r="A15" s="1377" t="s">
        <v>298</v>
      </c>
      <c r="B15" s="1377"/>
      <c r="C15" s="972"/>
      <c r="D15" s="1212"/>
      <c r="E15" s="1258">
        <v>411</v>
      </c>
      <c r="F15" s="1111"/>
      <c r="G15" s="1276"/>
      <c r="H15" s="1138">
        <v>434</v>
      </c>
      <c r="I15" s="1277"/>
      <c r="J15" s="1159"/>
      <c r="K15" s="1138">
        <v>492</v>
      </c>
      <c r="L15" s="1277"/>
      <c r="M15" s="1159"/>
      <c r="N15" s="1138">
        <v>478</v>
      </c>
      <c r="O15" s="1277"/>
      <c r="P15" s="1278"/>
      <c r="Q15" s="1138">
        <v>399</v>
      </c>
      <c r="R15" s="1279"/>
      <c r="T15" s="1275"/>
    </row>
    <row r="16" spans="1:20" ht="12" customHeight="1" x14ac:dyDescent="0.2">
      <c r="A16" s="1377" t="s">
        <v>299</v>
      </c>
      <c r="B16" s="1377"/>
      <c r="C16" s="972"/>
      <c r="D16" s="1212"/>
      <c r="E16" s="1257">
        <v>221</v>
      </c>
      <c r="F16" s="1111"/>
      <c r="G16" s="1276"/>
      <c r="H16" s="1168">
        <v>243</v>
      </c>
      <c r="I16" s="1277"/>
      <c r="J16" s="1159"/>
      <c r="K16" s="1168">
        <v>238</v>
      </c>
      <c r="L16" s="1277"/>
      <c r="M16" s="1159"/>
      <c r="N16" s="1168">
        <v>236</v>
      </c>
      <c r="O16" s="1277"/>
      <c r="P16" s="1278"/>
      <c r="Q16" s="1168">
        <v>185</v>
      </c>
      <c r="R16" s="1279"/>
      <c r="T16" s="1275"/>
    </row>
    <row r="17" spans="1:20" ht="12" customHeight="1" x14ac:dyDescent="0.2">
      <c r="A17" s="1378" t="s">
        <v>14</v>
      </c>
      <c r="B17" s="1378"/>
      <c r="C17" s="972"/>
      <c r="D17" s="1212"/>
      <c r="E17" s="1258">
        <v>7824</v>
      </c>
      <c r="F17" s="1111"/>
      <c r="G17" s="1276"/>
      <c r="H17" s="1138">
        <v>8008</v>
      </c>
      <c r="I17" s="1277"/>
      <c r="J17" s="1159"/>
      <c r="K17" s="1138">
        <v>8472</v>
      </c>
      <c r="L17" s="1277"/>
      <c r="M17" s="1159"/>
      <c r="N17" s="1138">
        <v>8262</v>
      </c>
      <c r="O17" s="1277"/>
      <c r="P17" s="1278"/>
      <c r="Q17" s="1138">
        <v>7544</v>
      </c>
      <c r="R17" s="1279"/>
      <c r="T17" s="1275"/>
    </row>
    <row r="18" spans="1:20" ht="12" customHeight="1" x14ac:dyDescent="0.2">
      <c r="A18" s="1363"/>
      <c r="B18" s="1363"/>
      <c r="C18" s="972"/>
      <c r="D18" s="1212"/>
      <c r="E18" s="1280"/>
      <c r="F18" s="1111"/>
      <c r="G18" s="1276"/>
      <c r="H18" s="1129"/>
      <c r="I18" s="1277"/>
      <c r="J18" s="1159"/>
      <c r="K18" s="1129"/>
      <c r="L18" s="1277"/>
      <c r="M18" s="1159"/>
      <c r="N18" s="1129"/>
      <c r="O18" s="1277"/>
      <c r="P18" s="1278"/>
      <c r="Q18" s="1277"/>
      <c r="R18" s="1279"/>
      <c r="T18" s="1275"/>
    </row>
    <row r="19" spans="1:20" ht="12" customHeight="1" x14ac:dyDescent="0.2">
      <c r="A19" s="1379" t="s">
        <v>287</v>
      </c>
      <c r="B19" s="1363"/>
      <c r="C19" s="972"/>
      <c r="D19" s="1212"/>
      <c r="E19" s="1280"/>
      <c r="F19" s="1111"/>
      <c r="G19" s="1276"/>
      <c r="H19" s="1129"/>
      <c r="I19" s="1277"/>
      <c r="J19" s="1159"/>
      <c r="K19" s="1129"/>
      <c r="L19" s="1277"/>
      <c r="M19" s="1159"/>
      <c r="N19" s="1129"/>
      <c r="O19" s="1277"/>
      <c r="P19" s="1278"/>
      <c r="Q19" s="1277"/>
      <c r="R19" s="1279"/>
      <c r="T19" s="1275"/>
    </row>
    <row r="20" spans="1:20" ht="12" customHeight="1" x14ac:dyDescent="0.2">
      <c r="A20" s="1377" t="s">
        <v>296</v>
      </c>
      <c r="B20" s="1377"/>
      <c r="C20" s="972"/>
      <c r="D20" s="1212"/>
      <c r="E20" s="1256">
        <v>517</v>
      </c>
      <c r="F20" s="1111"/>
      <c r="G20" s="1276"/>
      <c r="H20" s="1128">
        <v>460</v>
      </c>
      <c r="I20" s="1277"/>
      <c r="J20" s="1159"/>
      <c r="K20" s="1128">
        <v>525</v>
      </c>
      <c r="L20" s="1277"/>
      <c r="M20" s="1159"/>
      <c r="N20" s="1128">
        <v>469</v>
      </c>
      <c r="O20" s="1277"/>
      <c r="P20" s="1278"/>
      <c r="Q20" s="1159">
        <v>532</v>
      </c>
      <c r="R20" s="1279"/>
      <c r="T20" s="1275"/>
    </row>
    <row r="21" spans="1:20" ht="12" customHeight="1" x14ac:dyDescent="0.2">
      <c r="A21" s="1377" t="s">
        <v>301</v>
      </c>
      <c r="B21" s="1377"/>
      <c r="C21" s="972"/>
      <c r="D21" s="1212"/>
      <c r="E21" s="1256">
        <v>27</v>
      </c>
      <c r="F21" s="1111"/>
      <c r="G21" s="1276"/>
      <c r="H21" s="1128">
        <v>27</v>
      </c>
      <c r="I21" s="1277"/>
      <c r="J21" s="1159"/>
      <c r="K21" s="1128">
        <v>35</v>
      </c>
      <c r="L21" s="1277"/>
      <c r="M21" s="1159"/>
      <c r="N21" s="1128">
        <v>32</v>
      </c>
      <c r="O21" s="1277"/>
      <c r="P21" s="1278"/>
      <c r="Q21" s="1159">
        <v>25</v>
      </c>
      <c r="R21" s="1279"/>
      <c r="T21" s="1275"/>
    </row>
    <row r="22" spans="1:20" ht="12" customHeight="1" x14ac:dyDescent="0.2">
      <c r="A22" s="1377" t="s">
        <v>298</v>
      </c>
      <c r="B22" s="1377"/>
      <c r="C22" s="972"/>
      <c r="D22" s="1212"/>
      <c r="E22" s="1257">
        <v>2</v>
      </c>
      <c r="F22" s="1111"/>
      <c r="G22" s="1276"/>
      <c r="H22" s="1168">
        <v>2</v>
      </c>
      <c r="I22" s="1277"/>
      <c r="J22" s="1159"/>
      <c r="K22" s="1168">
        <v>2</v>
      </c>
      <c r="L22" s="1277"/>
      <c r="M22" s="1159"/>
      <c r="N22" s="1168">
        <v>2</v>
      </c>
      <c r="O22" s="1277"/>
      <c r="P22" s="1278"/>
      <c r="Q22" s="1168">
        <v>2</v>
      </c>
      <c r="R22" s="1279"/>
      <c r="T22" s="1275"/>
    </row>
    <row r="23" spans="1:20" ht="12" customHeight="1" x14ac:dyDescent="0.2">
      <c r="A23" s="1378" t="s">
        <v>14</v>
      </c>
      <c r="B23" s="1378"/>
      <c r="C23" s="972"/>
      <c r="D23" s="1212"/>
      <c r="E23" s="1258">
        <v>546</v>
      </c>
      <c r="F23" s="1111"/>
      <c r="G23" s="1276"/>
      <c r="H23" s="1138">
        <v>489</v>
      </c>
      <c r="I23" s="1277"/>
      <c r="J23" s="1159"/>
      <c r="K23" s="1138">
        <v>562</v>
      </c>
      <c r="L23" s="1277"/>
      <c r="M23" s="1159"/>
      <c r="N23" s="1138">
        <v>503</v>
      </c>
      <c r="O23" s="1277"/>
      <c r="P23" s="1278"/>
      <c r="Q23" s="1138">
        <v>559</v>
      </c>
      <c r="R23" s="1279"/>
      <c r="T23" s="1275"/>
    </row>
    <row r="24" spans="1:20" ht="12" customHeight="1" x14ac:dyDescent="0.2">
      <c r="A24" s="1363"/>
      <c r="B24" s="1363"/>
      <c r="C24" s="972"/>
      <c r="D24" s="1212"/>
      <c r="E24" s="1280"/>
      <c r="F24" s="1111"/>
      <c r="G24" s="1276"/>
      <c r="H24" s="1129"/>
      <c r="I24" s="1277"/>
      <c r="J24" s="1159"/>
      <c r="K24" s="1129"/>
      <c r="L24" s="1277"/>
      <c r="M24" s="1159"/>
      <c r="N24" s="1129"/>
      <c r="O24" s="1277"/>
      <c r="P24" s="1278"/>
      <c r="Q24" s="1277"/>
      <c r="R24" s="1279"/>
      <c r="T24" s="1275"/>
    </row>
    <row r="25" spans="1:20" ht="12" customHeight="1" x14ac:dyDescent="0.2">
      <c r="A25" s="1379" t="s">
        <v>288</v>
      </c>
      <c r="B25" s="1363"/>
      <c r="C25" s="972"/>
      <c r="D25" s="1212"/>
      <c r="E25" s="1280"/>
      <c r="F25" s="1111"/>
      <c r="G25" s="1276"/>
      <c r="H25" s="1129"/>
      <c r="I25" s="1277"/>
      <c r="J25" s="1159"/>
      <c r="K25" s="1129"/>
      <c r="L25" s="1277"/>
      <c r="M25" s="1159"/>
      <c r="N25" s="1129"/>
      <c r="O25" s="1277"/>
      <c r="P25" s="1278"/>
      <c r="Q25" s="1277"/>
      <c r="R25" s="1279"/>
      <c r="T25" s="1275"/>
    </row>
    <row r="26" spans="1:20" ht="12" customHeight="1" x14ac:dyDescent="0.2">
      <c r="A26" s="1377" t="s">
        <v>296</v>
      </c>
      <c r="B26" s="1377"/>
      <c r="C26" s="972"/>
      <c r="D26" s="1212"/>
      <c r="E26" s="1256">
        <v>118</v>
      </c>
      <c r="F26" s="1111"/>
      <c r="G26" s="1276"/>
      <c r="H26" s="1128">
        <v>127</v>
      </c>
      <c r="I26" s="1277"/>
      <c r="J26" s="1159"/>
      <c r="K26" s="1128">
        <v>147</v>
      </c>
      <c r="L26" s="1277"/>
      <c r="M26" s="1159"/>
      <c r="N26" s="1128">
        <v>146</v>
      </c>
      <c r="O26" s="1277"/>
      <c r="P26" s="1278"/>
      <c r="Q26" s="1159">
        <v>120</v>
      </c>
      <c r="R26" s="1279"/>
      <c r="T26" s="1275"/>
    </row>
    <row r="27" spans="1:20" ht="12" customHeight="1" x14ac:dyDescent="0.2">
      <c r="A27" s="1377" t="s">
        <v>301</v>
      </c>
      <c r="B27" s="1377"/>
      <c r="C27" s="972"/>
      <c r="D27" s="1212"/>
      <c r="E27" s="1256">
        <v>87</v>
      </c>
      <c r="F27" s="1111"/>
      <c r="G27" s="1276"/>
      <c r="H27" s="1128">
        <v>94</v>
      </c>
      <c r="I27" s="1277"/>
      <c r="J27" s="1159"/>
      <c r="K27" s="1128">
        <v>110</v>
      </c>
      <c r="L27" s="1277"/>
      <c r="M27" s="1159"/>
      <c r="N27" s="1128">
        <v>111</v>
      </c>
      <c r="O27" s="1277"/>
      <c r="P27" s="1278"/>
      <c r="Q27" s="1159">
        <v>86</v>
      </c>
      <c r="R27" s="1279"/>
      <c r="T27" s="1275"/>
    </row>
    <row r="28" spans="1:20" ht="12" customHeight="1" x14ac:dyDescent="0.2">
      <c r="A28" s="1377" t="s">
        <v>298</v>
      </c>
      <c r="B28" s="1377"/>
      <c r="C28" s="972"/>
      <c r="D28" s="1212"/>
      <c r="E28" s="1257">
        <v>17</v>
      </c>
      <c r="F28" s="1111"/>
      <c r="G28" s="1276"/>
      <c r="H28" s="1168">
        <v>19</v>
      </c>
      <c r="I28" s="1277"/>
      <c r="J28" s="1159"/>
      <c r="K28" s="1168">
        <v>21</v>
      </c>
      <c r="L28" s="1277"/>
      <c r="M28" s="1159"/>
      <c r="N28" s="1168">
        <v>21</v>
      </c>
      <c r="O28" s="1277"/>
      <c r="P28" s="1278"/>
      <c r="Q28" s="1168">
        <v>18</v>
      </c>
      <c r="R28" s="1279"/>
      <c r="T28" s="1275"/>
    </row>
    <row r="29" spans="1:20" ht="12" customHeight="1" x14ac:dyDescent="0.2">
      <c r="A29" s="1378" t="s">
        <v>14</v>
      </c>
      <c r="B29" s="1378"/>
      <c r="C29" s="972"/>
      <c r="D29" s="1212"/>
      <c r="E29" s="1258">
        <v>222</v>
      </c>
      <c r="F29" s="1111"/>
      <c r="G29" s="1276"/>
      <c r="H29" s="1138">
        <v>240</v>
      </c>
      <c r="I29" s="1277"/>
      <c r="J29" s="1159"/>
      <c r="K29" s="1138">
        <v>278</v>
      </c>
      <c r="L29" s="1277"/>
      <c r="M29" s="1159"/>
      <c r="N29" s="1138">
        <v>278</v>
      </c>
      <c r="O29" s="1277"/>
      <c r="P29" s="1278"/>
      <c r="Q29" s="1138">
        <v>224</v>
      </c>
      <c r="R29" s="1279"/>
      <c r="T29" s="1275"/>
    </row>
    <row r="30" spans="1:20" ht="12" customHeight="1" x14ac:dyDescent="0.2">
      <c r="A30" s="1363"/>
      <c r="B30" s="1363"/>
      <c r="C30" s="972"/>
      <c r="D30" s="1212"/>
      <c r="E30" s="1281"/>
      <c r="F30" s="1111"/>
      <c r="G30" s="1276"/>
      <c r="H30" s="1159"/>
      <c r="I30" s="1277"/>
      <c r="J30" s="1159"/>
      <c r="K30" s="1159"/>
      <c r="L30" s="1277"/>
      <c r="M30" s="1159"/>
      <c r="N30" s="1159"/>
      <c r="O30" s="1277"/>
      <c r="P30" s="1278"/>
      <c r="Q30" s="1159"/>
      <c r="R30" s="1279"/>
      <c r="T30" s="1275"/>
    </row>
    <row r="31" spans="1:20" ht="12" customHeight="1" x14ac:dyDescent="0.2">
      <c r="A31" s="1382" t="s">
        <v>310</v>
      </c>
      <c r="B31" s="1382"/>
      <c r="C31" s="972"/>
      <c r="D31" s="1212"/>
      <c r="E31" s="1280"/>
      <c r="F31" s="1111"/>
      <c r="G31" s="1276"/>
      <c r="H31" s="1129"/>
      <c r="I31" s="1277"/>
      <c r="J31" s="1159"/>
      <c r="K31" s="1129"/>
      <c r="L31" s="1277"/>
      <c r="M31" s="1159"/>
      <c r="N31" s="1129"/>
      <c r="O31" s="1277"/>
      <c r="P31" s="1278"/>
      <c r="Q31" s="1277"/>
      <c r="R31" s="1279"/>
      <c r="T31" s="1275"/>
    </row>
    <row r="32" spans="1:20" ht="12" customHeight="1" x14ac:dyDescent="0.2">
      <c r="A32" s="1377" t="s">
        <v>296</v>
      </c>
      <c r="B32" s="1377"/>
      <c r="C32" s="972"/>
      <c r="D32" s="1212"/>
      <c r="E32" s="1256">
        <v>6209</v>
      </c>
      <c r="F32" s="1111"/>
      <c r="G32" s="1276"/>
      <c r="H32" s="1128">
        <v>6057</v>
      </c>
      <c r="I32" s="1277"/>
      <c r="J32" s="1159"/>
      <c r="K32" s="1128">
        <v>6271</v>
      </c>
      <c r="L32" s="1277"/>
      <c r="M32" s="1159"/>
      <c r="N32" s="1128">
        <v>6087</v>
      </c>
      <c r="O32" s="1277"/>
      <c r="P32" s="1278"/>
      <c r="Q32" s="1159">
        <v>6047</v>
      </c>
      <c r="R32" s="1279"/>
      <c r="T32" s="1275"/>
    </row>
    <row r="33" spans="1:20" ht="12" customHeight="1" x14ac:dyDescent="0.2">
      <c r="A33" s="1377" t="s">
        <v>301</v>
      </c>
      <c r="B33" s="1377"/>
      <c r="C33" s="972"/>
      <c r="D33" s="1212"/>
      <c r="E33" s="1256">
        <v>1732</v>
      </c>
      <c r="F33" s="1111"/>
      <c r="G33" s="1276"/>
      <c r="H33" s="1128">
        <v>1982</v>
      </c>
      <c r="I33" s="1277"/>
      <c r="J33" s="1159"/>
      <c r="K33" s="1128">
        <v>2288</v>
      </c>
      <c r="L33" s="1277"/>
      <c r="M33" s="1159"/>
      <c r="N33" s="1128">
        <v>2219</v>
      </c>
      <c r="O33" s="1277"/>
      <c r="P33" s="1278"/>
      <c r="Q33" s="1159">
        <v>1676</v>
      </c>
      <c r="R33" s="1279"/>
      <c r="T33" s="1275"/>
    </row>
    <row r="34" spans="1:20" ht="12" customHeight="1" x14ac:dyDescent="0.2">
      <c r="A34" s="1377" t="s">
        <v>298</v>
      </c>
      <c r="B34" s="1377"/>
      <c r="C34" s="972"/>
      <c r="D34" s="1212"/>
      <c r="E34" s="1256">
        <v>430</v>
      </c>
      <c r="F34" s="1111"/>
      <c r="G34" s="1276"/>
      <c r="H34" s="1128">
        <v>455</v>
      </c>
      <c r="I34" s="1277"/>
      <c r="J34" s="1159"/>
      <c r="K34" s="1128">
        <v>515</v>
      </c>
      <c r="L34" s="1277"/>
      <c r="M34" s="1159"/>
      <c r="N34" s="1128">
        <v>501</v>
      </c>
      <c r="O34" s="1277"/>
      <c r="P34" s="1278"/>
      <c r="Q34" s="1159">
        <v>419</v>
      </c>
      <c r="R34" s="1279"/>
      <c r="T34" s="1275"/>
    </row>
    <row r="35" spans="1:20" ht="12" customHeight="1" x14ac:dyDescent="0.2">
      <c r="A35" s="1377" t="s">
        <v>299</v>
      </c>
      <c r="B35" s="1377"/>
      <c r="C35" s="972"/>
      <c r="D35" s="1212"/>
      <c r="E35" s="1257">
        <v>221</v>
      </c>
      <c r="F35" s="1111"/>
      <c r="G35" s="1276"/>
      <c r="H35" s="1168">
        <v>243</v>
      </c>
      <c r="I35" s="1277"/>
      <c r="J35" s="1159"/>
      <c r="K35" s="1168">
        <v>238</v>
      </c>
      <c r="L35" s="1277"/>
      <c r="M35" s="1159"/>
      <c r="N35" s="1168">
        <v>236</v>
      </c>
      <c r="O35" s="1277"/>
      <c r="P35" s="1278"/>
      <c r="Q35" s="1168">
        <v>185</v>
      </c>
      <c r="R35" s="1279"/>
      <c r="T35" s="1275"/>
    </row>
    <row r="36" spans="1:20" ht="12" customHeight="1" x14ac:dyDescent="0.2">
      <c r="A36" s="1378" t="s">
        <v>14</v>
      </c>
      <c r="B36" s="1378"/>
      <c r="C36" s="972"/>
      <c r="D36" s="1212"/>
      <c r="E36" s="1258">
        <v>8592</v>
      </c>
      <c r="F36" s="1111"/>
      <c r="G36" s="1276"/>
      <c r="H36" s="1138">
        <v>8737</v>
      </c>
      <c r="I36" s="1277"/>
      <c r="J36" s="1159"/>
      <c r="K36" s="1138">
        <v>9312</v>
      </c>
      <c r="L36" s="1277"/>
      <c r="M36" s="1159"/>
      <c r="N36" s="1138">
        <v>9043</v>
      </c>
      <c r="O36" s="1277"/>
      <c r="P36" s="1278"/>
      <c r="Q36" s="1138">
        <v>8327</v>
      </c>
      <c r="R36" s="1279"/>
      <c r="T36" s="1275"/>
    </row>
    <row r="37" spans="1:20" ht="12" customHeight="1" x14ac:dyDescent="0.2">
      <c r="A37" s="1363"/>
      <c r="B37" s="1363"/>
      <c r="C37" s="972"/>
      <c r="D37" s="1212"/>
      <c r="E37" s="1280"/>
      <c r="F37" s="1111"/>
      <c r="G37" s="1276"/>
      <c r="H37" s="1129"/>
      <c r="I37" s="1277"/>
      <c r="J37" s="1159"/>
      <c r="K37" s="1129"/>
      <c r="L37" s="1277"/>
      <c r="M37" s="1159"/>
      <c r="N37" s="1129"/>
      <c r="O37" s="1277"/>
      <c r="P37" s="1278"/>
      <c r="Q37" s="1277"/>
      <c r="R37" s="1279"/>
      <c r="T37" s="1275"/>
    </row>
    <row r="38" spans="1:20" ht="12" customHeight="1" x14ac:dyDescent="0.2">
      <c r="A38" s="1382" t="s">
        <v>658</v>
      </c>
      <c r="B38" s="1363"/>
      <c r="C38" s="972"/>
      <c r="D38" s="1212"/>
      <c r="E38" s="1257">
        <v>0</v>
      </c>
      <c r="F38" s="1111"/>
      <c r="G38" s="1276"/>
      <c r="H38" s="1168">
        <v>0</v>
      </c>
      <c r="I38" s="1277"/>
      <c r="J38" s="1159"/>
      <c r="K38" s="1168">
        <v>0</v>
      </c>
      <c r="L38" s="1277"/>
      <c r="M38" s="1159"/>
      <c r="N38" s="1168">
        <v>0</v>
      </c>
      <c r="O38" s="1277"/>
      <c r="P38" s="1278"/>
      <c r="Q38" s="1168">
        <v>0</v>
      </c>
      <c r="R38" s="1279"/>
      <c r="T38" s="1275"/>
    </row>
    <row r="39" spans="1:20" ht="12" customHeight="1" x14ac:dyDescent="0.2">
      <c r="A39" s="1363"/>
      <c r="B39" s="1363"/>
      <c r="C39" s="972"/>
      <c r="D39" s="1212"/>
      <c r="E39" s="1282"/>
      <c r="F39" s="1012"/>
      <c r="G39" s="1283"/>
      <c r="H39" s="1284"/>
      <c r="I39" s="1014"/>
      <c r="J39" s="983"/>
      <c r="K39" s="1284"/>
      <c r="L39" s="1014"/>
      <c r="M39" s="983"/>
      <c r="N39" s="1284"/>
      <c r="O39" s="1014"/>
      <c r="P39" s="985"/>
      <c r="Q39" s="1284"/>
      <c r="R39" s="1285"/>
      <c r="T39" s="1275"/>
    </row>
    <row r="40" spans="1:20" ht="12" customHeight="1" thickBot="1" x14ac:dyDescent="0.25">
      <c r="A40" s="1379" t="s">
        <v>302</v>
      </c>
      <c r="B40" s="1363"/>
      <c r="C40" s="972"/>
      <c r="D40" s="1212"/>
      <c r="E40" s="1286">
        <v>8592</v>
      </c>
      <c r="F40" s="1115"/>
      <c r="G40" s="1270"/>
      <c r="H40" s="1175">
        <v>8737</v>
      </c>
      <c r="I40" s="1271"/>
      <c r="J40" s="1272"/>
      <c r="K40" s="1175">
        <v>9312</v>
      </c>
      <c r="L40" s="1271"/>
      <c r="M40" s="1272"/>
      <c r="N40" s="1175">
        <v>9043</v>
      </c>
      <c r="O40" s="1271"/>
      <c r="P40" s="1273"/>
      <c r="Q40" s="1175">
        <v>8327</v>
      </c>
      <c r="R40" s="1274"/>
      <c r="T40" s="1275"/>
    </row>
    <row r="41" spans="1:20" ht="12" customHeight="1" thickTop="1" x14ac:dyDescent="0.2">
      <c r="A41" s="1363"/>
      <c r="B41" s="1363"/>
      <c r="C41" s="972"/>
      <c r="D41" s="1212"/>
      <c r="E41" s="1287"/>
      <c r="F41" s="1115"/>
      <c r="G41" s="1270"/>
      <c r="H41" s="1288"/>
      <c r="I41" s="1271"/>
      <c r="J41" s="1272"/>
      <c r="K41" s="1288"/>
      <c r="L41" s="1271"/>
      <c r="M41" s="1272"/>
      <c r="N41" s="1288"/>
      <c r="O41" s="1271"/>
      <c r="P41" s="1273"/>
      <c r="Q41" s="1288"/>
      <c r="R41" s="1274"/>
      <c r="T41" s="1275"/>
    </row>
    <row r="42" spans="1:20" ht="14.1" customHeight="1" x14ac:dyDescent="0.2">
      <c r="A42" s="1375" t="s">
        <v>659</v>
      </c>
      <c r="B42" s="1342"/>
      <c r="C42" s="972"/>
      <c r="D42" s="1212"/>
      <c r="E42" s="1289"/>
      <c r="F42" s="1115"/>
      <c r="G42" s="1270"/>
      <c r="H42" s="1137"/>
      <c r="I42" s="1271"/>
      <c r="J42" s="1272"/>
      <c r="K42" s="1137"/>
      <c r="L42" s="1271"/>
      <c r="M42" s="1272"/>
      <c r="N42" s="1137"/>
      <c r="O42" s="1271"/>
      <c r="P42" s="1273"/>
      <c r="Q42" s="1271"/>
      <c r="R42" s="1274"/>
      <c r="T42" s="1275"/>
    </row>
    <row r="43" spans="1:20" ht="12" customHeight="1" x14ac:dyDescent="0.2">
      <c r="A43" s="1377" t="s">
        <v>637</v>
      </c>
      <c r="B43" s="1377"/>
      <c r="C43" s="972"/>
      <c r="D43" s="1212"/>
      <c r="E43" s="1269">
        <v>221</v>
      </c>
      <c r="F43" s="1115"/>
      <c r="G43" s="1270"/>
      <c r="H43" s="1153">
        <v>278</v>
      </c>
      <c r="I43" s="1271"/>
      <c r="J43" s="1272"/>
      <c r="K43" s="1153">
        <v>181</v>
      </c>
      <c r="L43" s="1271"/>
      <c r="M43" s="1272"/>
      <c r="N43" s="1153">
        <v>167</v>
      </c>
      <c r="O43" s="1271"/>
      <c r="P43" s="1273"/>
      <c r="Q43" s="1272">
        <v>206</v>
      </c>
      <c r="R43" s="1274"/>
      <c r="T43" s="1275"/>
    </row>
    <row r="44" spans="1:20" ht="12" customHeight="1" x14ac:dyDescent="0.2">
      <c r="A44" s="1377" t="s">
        <v>453</v>
      </c>
      <c r="B44" s="1377"/>
      <c r="C44" s="972"/>
      <c r="D44" s="1212"/>
      <c r="E44" s="1256">
        <v>107</v>
      </c>
      <c r="F44" s="1111"/>
      <c r="G44" s="1276"/>
      <c r="H44" s="1159">
        <v>123</v>
      </c>
      <c r="I44" s="1277"/>
      <c r="J44" s="1159"/>
      <c r="K44" s="1159">
        <v>126</v>
      </c>
      <c r="L44" s="1277"/>
      <c r="M44" s="1159"/>
      <c r="N44" s="1159">
        <v>120</v>
      </c>
      <c r="O44" s="1277"/>
      <c r="P44" s="1278"/>
      <c r="Q44" s="1159">
        <v>99</v>
      </c>
      <c r="R44" s="1279"/>
      <c r="T44" s="1275"/>
    </row>
    <row r="45" spans="1:20" ht="12" customHeight="1" x14ac:dyDescent="0.2">
      <c r="A45" s="1377" t="s">
        <v>462</v>
      </c>
      <c r="B45" s="1377"/>
      <c r="C45" s="972"/>
      <c r="D45" s="1212"/>
      <c r="E45" s="1256">
        <v>51</v>
      </c>
      <c r="F45" s="1111"/>
      <c r="G45" s="1276"/>
      <c r="H45" s="1128">
        <v>52</v>
      </c>
      <c r="I45" s="1277"/>
      <c r="J45" s="1159"/>
      <c r="K45" s="1128">
        <v>57</v>
      </c>
      <c r="L45" s="1277"/>
      <c r="M45" s="1159"/>
      <c r="N45" s="1128">
        <v>63</v>
      </c>
      <c r="O45" s="1277"/>
      <c r="P45" s="1278"/>
      <c r="Q45" s="1159">
        <v>63</v>
      </c>
      <c r="R45" s="1279"/>
      <c r="T45" s="1275"/>
    </row>
    <row r="46" spans="1:20" ht="12" customHeight="1" x14ac:dyDescent="0.2">
      <c r="A46" s="1378" t="s">
        <v>14</v>
      </c>
      <c r="B46" s="1378"/>
      <c r="C46" s="972"/>
      <c r="D46" s="1212"/>
      <c r="E46" s="1290">
        <v>379</v>
      </c>
      <c r="F46" s="1291"/>
      <c r="G46" s="1292"/>
      <c r="H46" s="1293">
        <v>453</v>
      </c>
      <c r="I46" s="1294"/>
      <c r="J46" s="1295"/>
      <c r="K46" s="1293">
        <v>364</v>
      </c>
      <c r="L46" s="1294"/>
      <c r="M46" s="1295"/>
      <c r="N46" s="1293">
        <v>350</v>
      </c>
      <c r="O46" s="1294"/>
      <c r="P46" s="1296"/>
      <c r="Q46" s="1293">
        <v>368</v>
      </c>
      <c r="R46" s="1297"/>
      <c r="T46" s="1275"/>
    </row>
    <row r="47" spans="1:20" ht="12" customHeight="1" x14ac:dyDescent="0.2">
      <c r="A47" s="1363"/>
      <c r="B47" s="1363"/>
      <c r="C47" s="972"/>
      <c r="D47" s="1212"/>
      <c r="E47" s="1269"/>
      <c r="F47" s="1115"/>
      <c r="G47" s="1270"/>
      <c r="H47" s="1272"/>
      <c r="I47" s="1271"/>
      <c r="J47" s="1272"/>
      <c r="K47" s="1272"/>
      <c r="L47" s="1271"/>
      <c r="M47" s="1272"/>
      <c r="N47" s="1272"/>
      <c r="O47" s="1271"/>
      <c r="P47" s="1273"/>
      <c r="Q47" s="1272"/>
      <c r="R47" s="1274"/>
      <c r="T47" s="1275"/>
    </row>
    <row r="48" spans="1:20" ht="12" customHeight="1" thickBot="1" x14ac:dyDescent="0.25">
      <c r="A48" s="1379" t="s">
        <v>660</v>
      </c>
      <c r="B48" s="1363"/>
      <c r="C48" s="972"/>
      <c r="D48" s="1212"/>
      <c r="E48" s="1286">
        <v>8971</v>
      </c>
      <c r="F48" s="1115"/>
      <c r="G48" s="1270"/>
      <c r="H48" s="1175">
        <v>9190</v>
      </c>
      <c r="I48" s="1271"/>
      <c r="J48" s="1272"/>
      <c r="K48" s="1175">
        <v>9676</v>
      </c>
      <c r="L48" s="1271"/>
      <c r="M48" s="1272"/>
      <c r="N48" s="1175">
        <v>9393</v>
      </c>
      <c r="O48" s="1271"/>
      <c r="P48" s="1273"/>
      <c r="Q48" s="1175">
        <v>8695</v>
      </c>
      <c r="R48" s="1274"/>
      <c r="T48" s="1275"/>
    </row>
    <row r="49" spans="1:20" ht="12" customHeight="1" thickTop="1" x14ac:dyDescent="0.2">
      <c r="A49" s="1363"/>
      <c r="B49" s="1363"/>
      <c r="C49" s="972"/>
      <c r="D49" s="1212"/>
      <c r="E49" s="1287"/>
      <c r="F49" s="1115"/>
      <c r="G49" s="1270"/>
      <c r="H49" s="1288"/>
      <c r="I49" s="1271"/>
      <c r="J49" s="1272"/>
      <c r="K49" s="1288"/>
      <c r="L49" s="1271"/>
      <c r="M49" s="1272"/>
      <c r="N49" s="1288"/>
      <c r="O49" s="1271"/>
      <c r="P49" s="1273"/>
      <c r="Q49" s="1288"/>
      <c r="R49" s="1274"/>
      <c r="T49" s="1275"/>
    </row>
    <row r="50" spans="1:20" ht="12" customHeight="1" x14ac:dyDescent="0.2">
      <c r="A50" s="1382" t="s">
        <v>661</v>
      </c>
      <c r="B50" s="1363"/>
      <c r="C50" s="972"/>
      <c r="D50" s="1212"/>
      <c r="E50" s="1289"/>
      <c r="F50" s="1115"/>
      <c r="G50" s="1270"/>
      <c r="H50" s="1137"/>
      <c r="I50" s="1271"/>
      <c r="J50" s="1272"/>
      <c r="K50" s="1137"/>
      <c r="L50" s="1271"/>
      <c r="M50" s="1272"/>
      <c r="N50" s="1137"/>
      <c r="O50" s="1271"/>
      <c r="P50" s="1273"/>
      <c r="Q50" s="1271"/>
      <c r="R50" s="1274"/>
      <c r="T50" s="1275"/>
    </row>
    <row r="51" spans="1:20" ht="14.1" customHeight="1" x14ac:dyDescent="0.2">
      <c r="A51" s="1376" t="s">
        <v>662</v>
      </c>
      <c r="B51" s="1376"/>
      <c r="C51" s="972"/>
      <c r="D51" s="1212"/>
      <c r="E51" s="1269">
        <v>1916</v>
      </c>
      <c r="F51" s="1115"/>
      <c r="G51" s="1270"/>
      <c r="H51" s="1153">
        <v>1901</v>
      </c>
      <c r="I51" s="1271"/>
      <c r="J51" s="1272"/>
      <c r="K51" s="1153">
        <v>1871</v>
      </c>
      <c r="L51" s="1271"/>
      <c r="M51" s="1272"/>
      <c r="N51" s="1153">
        <v>1840</v>
      </c>
      <c r="O51" s="1271"/>
      <c r="P51" s="1273"/>
      <c r="Q51" s="1272">
        <v>1806</v>
      </c>
      <c r="R51" s="1274"/>
      <c r="T51" s="1275"/>
    </row>
    <row r="52" spans="1:20" ht="14.1" customHeight="1" x14ac:dyDescent="0.2">
      <c r="A52" s="1376" t="s">
        <v>663</v>
      </c>
      <c r="B52" s="1376"/>
      <c r="C52" s="972"/>
      <c r="D52" s="1212"/>
      <c r="E52" s="1256">
        <v>144</v>
      </c>
      <c r="F52" s="1111"/>
      <c r="G52" s="1276"/>
      <c r="H52" s="1128">
        <v>134</v>
      </c>
      <c r="I52" s="1277"/>
      <c r="J52" s="1159"/>
      <c r="K52" s="1128">
        <v>153</v>
      </c>
      <c r="L52" s="1277"/>
      <c r="M52" s="1159"/>
      <c r="N52" s="1128">
        <v>150</v>
      </c>
      <c r="O52" s="1277"/>
      <c r="P52" s="1278"/>
      <c r="Q52" s="1159">
        <v>145</v>
      </c>
      <c r="R52" s="1279"/>
      <c r="T52" s="1275"/>
    </row>
    <row r="53" spans="1:20" x14ac:dyDescent="0.2">
      <c r="A53" s="1363"/>
      <c r="B53" s="1363"/>
      <c r="C53" s="972"/>
      <c r="D53" s="1212"/>
      <c r="E53" s="1298"/>
      <c r="F53" s="1012"/>
      <c r="G53" s="1283"/>
      <c r="H53" s="1013"/>
      <c r="I53" s="1014"/>
      <c r="J53" s="983"/>
      <c r="K53" s="1013"/>
      <c r="L53" s="1014"/>
      <c r="M53" s="983"/>
      <c r="N53" s="1013"/>
      <c r="O53" s="1014"/>
      <c r="P53" s="985"/>
      <c r="Q53" s="1014"/>
      <c r="R53" s="1285"/>
      <c r="T53" s="1275"/>
    </row>
    <row r="54" spans="1:20" ht="15.75" customHeight="1" x14ac:dyDescent="0.2">
      <c r="A54" s="1375" t="s">
        <v>664</v>
      </c>
      <c r="B54" s="1342"/>
      <c r="C54" s="972"/>
      <c r="D54" s="1212"/>
      <c r="E54" s="1298"/>
      <c r="F54" s="1012"/>
      <c r="G54" s="1283"/>
      <c r="H54" s="1013"/>
      <c r="I54" s="1014"/>
      <c r="J54" s="983"/>
      <c r="K54" s="1013"/>
      <c r="L54" s="1014"/>
      <c r="M54" s="983"/>
      <c r="N54" s="1013"/>
      <c r="O54" s="1014"/>
      <c r="P54" s="985"/>
      <c r="Q54" s="1014"/>
      <c r="R54" s="1285"/>
      <c r="T54" s="1275"/>
    </row>
    <row r="55" spans="1:20" ht="12" customHeight="1" x14ac:dyDescent="0.2">
      <c r="A55" s="1377" t="s">
        <v>296</v>
      </c>
      <c r="B55" s="1377"/>
      <c r="C55" s="972"/>
      <c r="D55" s="1212"/>
      <c r="E55" s="1269">
        <v>239</v>
      </c>
      <c r="F55" s="1115"/>
      <c r="G55" s="1270"/>
      <c r="H55" s="1153">
        <v>253</v>
      </c>
      <c r="I55" s="1271"/>
      <c r="J55" s="1272"/>
      <c r="K55" s="1153">
        <v>291</v>
      </c>
      <c r="L55" s="1271"/>
      <c r="M55" s="1272"/>
      <c r="N55" s="1153">
        <v>287</v>
      </c>
      <c r="O55" s="1271"/>
      <c r="P55" s="1273"/>
      <c r="Q55" s="1272">
        <v>205</v>
      </c>
      <c r="R55" s="1274"/>
      <c r="T55" s="1275"/>
    </row>
    <row r="56" spans="1:20" ht="12" customHeight="1" x14ac:dyDescent="0.2">
      <c r="A56" s="1377" t="s">
        <v>301</v>
      </c>
      <c r="B56" s="1377"/>
      <c r="C56" s="972"/>
      <c r="D56" s="1212"/>
      <c r="E56" s="1256">
        <v>67</v>
      </c>
      <c r="F56" s="1111"/>
      <c r="G56" s="1276"/>
      <c r="H56" s="1128">
        <v>79</v>
      </c>
      <c r="I56" s="1277"/>
      <c r="J56" s="1159"/>
      <c r="K56" s="1128">
        <v>93</v>
      </c>
      <c r="L56" s="1277"/>
      <c r="M56" s="1159"/>
      <c r="N56" s="1128">
        <v>87</v>
      </c>
      <c r="O56" s="1277"/>
      <c r="P56" s="1278"/>
      <c r="Q56" s="1159">
        <v>58</v>
      </c>
      <c r="R56" s="1279"/>
      <c r="T56" s="1275"/>
    </row>
    <row r="57" spans="1:20" ht="12" customHeight="1" x14ac:dyDescent="0.2">
      <c r="A57" s="1377" t="s">
        <v>298</v>
      </c>
      <c r="B57" s="1377"/>
      <c r="C57" s="972"/>
      <c r="D57" s="1212"/>
      <c r="E57" s="1257">
        <v>24</v>
      </c>
      <c r="F57" s="1111"/>
      <c r="G57" s="1276"/>
      <c r="H57" s="1168">
        <v>30</v>
      </c>
      <c r="I57" s="1277"/>
      <c r="J57" s="1159"/>
      <c r="K57" s="1168">
        <v>32</v>
      </c>
      <c r="L57" s="1277"/>
      <c r="M57" s="1159"/>
      <c r="N57" s="1168">
        <v>28</v>
      </c>
      <c r="O57" s="1277"/>
      <c r="P57" s="1278"/>
      <c r="Q57" s="1168">
        <v>20</v>
      </c>
      <c r="R57" s="1279"/>
      <c r="T57" s="1275"/>
    </row>
    <row r="58" spans="1:20" ht="12" customHeight="1" thickBot="1" x14ac:dyDescent="0.25">
      <c r="A58" s="1378" t="s">
        <v>14</v>
      </c>
      <c r="B58" s="1378"/>
      <c r="C58" s="972"/>
      <c r="D58" s="1212"/>
      <c r="E58" s="1299">
        <v>330</v>
      </c>
      <c r="F58" s="1115"/>
      <c r="G58" s="1270"/>
      <c r="H58" s="1136">
        <v>362</v>
      </c>
      <c r="I58" s="1271"/>
      <c r="J58" s="1272"/>
      <c r="K58" s="1136">
        <v>416</v>
      </c>
      <c r="L58" s="1271"/>
      <c r="M58" s="1272"/>
      <c r="N58" s="1136">
        <v>402</v>
      </c>
      <c r="O58" s="1271"/>
      <c r="P58" s="1273"/>
      <c r="Q58" s="1136">
        <v>283</v>
      </c>
      <c r="R58" s="1274"/>
      <c r="T58" s="1275"/>
    </row>
    <row r="59" spans="1:20" ht="12" customHeight="1" thickTop="1" x14ac:dyDescent="0.2">
      <c r="A59" s="972"/>
      <c r="B59" s="972"/>
      <c r="C59" s="972"/>
      <c r="D59" s="1300"/>
      <c r="E59" s="1301"/>
      <c r="F59" s="1302"/>
      <c r="G59" s="1303"/>
      <c r="H59" s="1124"/>
      <c r="I59" s="1304"/>
      <c r="J59" s="1041"/>
      <c r="K59" s="1124"/>
      <c r="L59" s="1304"/>
      <c r="M59" s="1041"/>
      <c r="N59" s="1124"/>
      <c r="O59" s="1304"/>
      <c r="P59" s="1043"/>
      <c r="Q59" s="1305"/>
      <c r="R59" s="1040"/>
    </row>
    <row r="60" spans="1:20" x14ac:dyDescent="0.2">
      <c r="I60" s="1054"/>
      <c r="J60" s="1054"/>
      <c r="O60" s="1054"/>
      <c r="P60" s="1050"/>
      <c r="Q60" s="1050"/>
      <c r="R60" s="1050"/>
    </row>
    <row r="61" spans="1:20" ht="23.25" customHeight="1" x14ac:dyDescent="0.2">
      <c r="A61" s="1306" t="s">
        <v>55</v>
      </c>
      <c r="B61" s="1381" t="s">
        <v>665</v>
      </c>
      <c r="C61" s="1381"/>
      <c r="D61" s="1381"/>
      <c r="E61" s="1381"/>
      <c r="F61" s="1381"/>
      <c r="G61" s="1381"/>
      <c r="H61" s="1381"/>
      <c r="I61" s="1381"/>
      <c r="J61" s="1381"/>
      <c r="K61" s="1381"/>
      <c r="L61" s="1381"/>
      <c r="M61" s="1381"/>
      <c r="N61" s="1381"/>
      <c r="O61" s="1381"/>
      <c r="P61" s="1381"/>
      <c r="Q61" s="1381"/>
      <c r="R61" s="1381"/>
    </row>
    <row r="62" spans="1:20" ht="36.75" customHeight="1" x14ac:dyDescent="0.2">
      <c r="A62" s="1306" t="s">
        <v>56</v>
      </c>
      <c r="B62" s="1381" t="s">
        <v>666</v>
      </c>
      <c r="C62" s="1381"/>
      <c r="D62" s="1381"/>
      <c r="E62" s="1381"/>
      <c r="F62" s="1381"/>
      <c r="G62" s="1381"/>
      <c r="H62" s="1381"/>
      <c r="I62" s="1381"/>
      <c r="J62" s="1381"/>
      <c r="K62" s="1381"/>
      <c r="L62" s="1381"/>
      <c r="M62" s="1381"/>
      <c r="N62" s="1381"/>
      <c r="O62" s="1381"/>
      <c r="P62" s="1381"/>
      <c r="Q62" s="1381"/>
      <c r="R62" s="1381"/>
    </row>
    <row r="63" spans="1:20" ht="25.5" customHeight="1" x14ac:dyDescent="0.2">
      <c r="A63" s="1306" t="s">
        <v>58</v>
      </c>
      <c r="B63" s="1381" t="s">
        <v>674</v>
      </c>
      <c r="C63" s="1381"/>
      <c r="D63" s="1381"/>
      <c r="E63" s="1381"/>
      <c r="F63" s="1381"/>
      <c r="G63" s="1381"/>
      <c r="H63" s="1381"/>
      <c r="I63" s="1381"/>
      <c r="J63" s="1381"/>
      <c r="K63" s="1381"/>
      <c r="L63" s="1381"/>
      <c r="M63" s="1381"/>
      <c r="N63" s="1381"/>
      <c r="O63" s="1381"/>
      <c r="P63" s="1381"/>
      <c r="Q63" s="1381"/>
      <c r="R63" s="1381"/>
    </row>
  </sheetData>
  <sheetProtection formatCells="0" formatColumns="0" formatRows="0" insertColumns="0" insertRows="0" insertHyperlinks="0" deleteColumns="0" deleteRows="0" sort="0" autoFilter="0" pivotTables="0"/>
  <mergeCells count="59">
    <mergeCell ref="A8:B8"/>
    <mergeCell ref="A1:R1"/>
    <mergeCell ref="A2:R2"/>
    <mergeCell ref="A4:B4"/>
    <mergeCell ref="D4:R4"/>
    <mergeCell ref="A7:B7"/>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A44:B44"/>
    <mergeCell ref="A33:B33"/>
    <mergeCell ref="A34:B34"/>
    <mergeCell ref="A35:B35"/>
    <mergeCell ref="A36:B36"/>
    <mergeCell ref="A37:B37"/>
    <mergeCell ref="A38:B38"/>
    <mergeCell ref="A39:B39"/>
    <mergeCell ref="A40:B40"/>
    <mergeCell ref="A41:B41"/>
    <mergeCell ref="A42:B42"/>
    <mergeCell ref="A43:B43"/>
    <mergeCell ref="A56:B56"/>
    <mergeCell ref="A45:B45"/>
    <mergeCell ref="A46:B46"/>
    <mergeCell ref="A47:B47"/>
    <mergeCell ref="A48:B48"/>
    <mergeCell ref="A49:B49"/>
    <mergeCell ref="A50:B50"/>
    <mergeCell ref="A51:B51"/>
    <mergeCell ref="A52:B52"/>
    <mergeCell ref="A53:B53"/>
    <mergeCell ref="A54:B54"/>
    <mergeCell ref="A55:B55"/>
    <mergeCell ref="A57:B57"/>
    <mergeCell ref="A58:B58"/>
    <mergeCell ref="B61:R61"/>
    <mergeCell ref="B62:R62"/>
    <mergeCell ref="B63:R63"/>
  </mergeCells>
  <printOptions horizontalCentered="1"/>
  <pageMargins left="0.25" right="0.25" top="0.5" bottom="0.5" header="0.3" footer="0.3"/>
  <pageSetup scale="64" orientation="landscape" r:id="rId1"/>
  <headerFooter>
    <oddFooter>&amp;L&amp;K0070C0The Allstate Corporation 1Q20 Supplement&amp;R&amp;K000000&amp;A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6A29-F02D-4185-9CC0-4935210CF6D7}">
  <sheetPr>
    <pageSetUpPr fitToPage="1"/>
  </sheetPr>
  <dimension ref="A1:R66"/>
  <sheetViews>
    <sheetView zoomScaleNormal="100" workbookViewId="0">
      <selection sqref="A1:R1"/>
    </sheetView>
  </sheetViews>
  <sheetFormatPr defaultColWidth="13.7109375" defaultRowHeight="12.75" x14ac:dyDescent="0.2"/>
  <cols>
    <col min="1" max="1" width="2.42578125" style="463" customWidth="1"/>
    <col min="2" max="2" width="46.140625" style="463"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9" width="2.28515625" style="463" customWidth="1"/>
    <col min="20" max="16384" width="13.7109375" style="463"/>
  </cols>
  <sheetData>
    <row r="1" spans="1:18" ht="14.1" customHeight="1" x14ac:dyDescent="0.25">
      <c r="A1" s="1387" t="s">
        <v>0</v>
      </c>
      <c r="B1" s="1387"/>
      <c r="C1" s="1387"/>
      <c r="D1" s="1387"/>
      <c r="E1" s="1387"/>
      <c r="F1" s="1387"/>
      <c r="G1" s="1387"/>
      <c r="H1" s="1387"/>
      <c r="I1" s="1387"/>
      <c r="J1" s="1387"/>
      <c r="K1" s="1387"/>
      <c r="L1" s="1387"/>
      <c r="M1" s="1387"/>
      <c r="N1" s="1387"/>
      <c r="O1" s="1387"/>
      <c r="P1" s="1387"/>
      <c r="Q1" s="1387"/>
      <c r="R1" s="1387"/>
    </row>
    <row r="2" spans="1:18" ht="14.1" customHeight="1" x14ac:dyDescent="0.25">
      <c r="A2" s="1387" t="s">
        <v>257</v>
      </c>
      <c r="B2" s="1387"/>
      <c r="C2" s="1387"/>
      <c r="D2" s="1387"/>
      <c r="E2" s="1387"/>
      <c r="F2" s="1387"/>
      <c r="G2" s="1387"/>
      <c r="H2" s="1387"/>
      <c r="I2" s="1387"/>
      <c r="J2" s="1387"/>
      <c r="K2" s="1387"/>
      <c r="L2" s="1387"/>
      <c r="M2" s="1387"/>
      <c r="N2" s="1387"/>
      <c r="O2" s="1387"/>
      <c r="P2" s="1387"/>
      <c r="Q2" s="1387"/>
      <c r="R2" s="1387"/>
    </row>
    <row r="4" spans="1:18" ht="15.75" customHeight="1" x14ac:dyDescent="0.2">
      <c r="A4" s="1388" t="s">
        <v>3</v>
      </c>
      <c r="B4" s="1389"/>
      <c r="D4" s="1390" t="s">
        <v>1</v>
      </c>
      <c r="E4" s="1390"/>
      <c r="F4" s="1390"/>
      <c r="G4" s="1390"/>
      <c r="H4" s="1390"/>
      <c r="I4" s="1390"/>
      <c r="J4" s="1390"/>
      <c r="K4" s="1390"/>
      <c r="L4" s="1390"/>
      <c r="M4" s="1390"/>
      <c r="N4" s="1390"/>
      <c r="O4" s="1390"/>
      <c r="P4" s="1390"/>
      <c r="Q4" s="1390"/>
      <c r="R4" s="1390"/>
    </row>
    <row r="5" spans="1:18" ht="15.75" customHeight="1" x14ac:dyDescent="0.2">
      <c r="M5" s="464"/>
      <c r="N5" s="464"/>
      <c r="O5" s="464"/>
      <c r="P5" s="464"/>
      <c r="Q5" s="464"/>
      <c r="R5" s="464"/>
    </row>
    <row r="6" spans="1:18" ht="25.9" customHeight="1" x14ac:dyDescent="0.2">
      <c r="D6" s="465"/>
      <c r="E6" s="466" t="s">
        <v>118</v>
      </c>
      <c r="F6" s="467"/>
      <c r="G6" s="468"/>
      <c r="H6" s="4" t="s">
        <v>184</v>
      </c>
      <c r="I6" s="469"/>
      <c r="J6" s="462"/>
      <c r="K6" s="4" t="s">
        <v>183</v>
      </c>
      <c r="L6" s="469"/>
      <c r="M6" s="462"/>
      <c r="N6" s="4" t="s">
        <v>182</v>
      </c>
      <c r="O6" s="469"/>
      <c r="P6" s="470"/>
      <c r="Q6" s="471" t="s">
        <v>181</v>
      </c>
      <c r="R6" s="472"/>
    </row>
    <row r="7" spans="1:18" ht="12" customHeight="1" x14ac:dyDescent="0.2">
      <c r="D7" s="473"/>
      <c r="E7" s="474"/>
      <c r="F7" s="475"/>
      <c r="G7" s="464"/>
      <c r="H7" s="10"/>
      <c r="I7" s="14"/>
      <c r="J7" s="13"/>
      <c r="K7" s="10"/>
      <c r="L7" s="14"/>
      <c r="M7" s="13"/>
      <c r="N7" s="10"/>
      <c r="O7" s="14"/>
      <c r="P7" s="476"/>
      <c r="Q7" s="10"/>
      <c r="R7" s="475"/>
    </row>
    <row r="8" spans="1:18" ht="12" customHeight="1" x14ac:dyDescent="0.2">
      <c r="A8" s="1391" t="s">
        <v>258</v>
      </c>
      <c r="B8" s="1389"/>
      <c r="D8" s="473"/>
      <c r="E8" s="16">
        <v>8592</v>
      </c>
      <c r="F8" s="31"/>
      <c r="G8" s="28"/>
      <c r="H8" s="16">
        <v>8737</v>
      </c>
      <c r="I8" s="120"/>
      <c r="J8" s="28"/>
      <c r="K8" s="16">
        <v>9312</v>
      </c>
      <c r="L8" s="120"/>
      <c r="M8" s="28"/>
      <c r="N8" s="16">
        <v>9043</v>
      </c>
      <c r="O8" s="120"/>
      <c r="P8" s="477"/>
      <c r="Q8" s="15">
        <v>8327</v>
      </c>
      <c r="R8" s="19"/>
    </row>
    <row r="9" spans="1:18" ht="12" customHeight="1" x14ac:dyDescent="0.2">
      <c r="A9" s="1391" t="s">
        <v>259</v>
      </c>
      <c r="B9" s="1389"/>
      <c r="D9" s="473"/>
      <c r="E9" s="21">
        <v>370</v>
      </c>
      <c r="F9" s="31"/>
      <c r="G9" s="28"/>
      <c r="H9" s="21">
        <v>129</v>
      </c>
      <c r="I9" s="119"/>
      <c r="J9" s="28"/>
      <c r="K9" s="21">
        <v>-538</v>
      </c>
      <c r="L9" s="119"/>
      <c r="M9" s="28"/>
      <c r="N9" s="21">
        <v>-384</v>
      </c>
      <c r="O9" s="119"/>
      <c r="P9" s="478"/>
      <c r="Q9" s="20">
        <v>179</v>
      </c>
      <c r="R9" s="24"/>
    </row>
    <row r="10" spans="1:18" ht="12" customHeight="1" x14ac:dyDescent="0.2">
      <c r="A10" s="1391" t="s">
        <v>12</v>
      </c>
      <c r="B10" s="1389"/>
      <c r="D10" s="473"/>
      <c r="E10" s="25">
        <v>-81</v>
      </c>
      <c r="F10" s="31"/>
      <c r="G10" s="28"/>
      <c r="H10" s="25">
        <v>7</v>
      </c>
      <c r="I10" s="119"/>
      <c r="J10" s="28"/>
      <c r="K10" s="25">
        <v>8</v>
      </c>
      <c r="L10" s="119"/>
      <c r="M10" s="28"/>
      <c r="N10" s="25">
        <v>22</v>
      </c>
      <c r="O10" s="119"/>
      <c r="P10" s="478"/>
      <c r="Q10" s="25">
        <v>1</v>
      </c>
      <c r="R10" s="24"/>
    </row>
    <row r="11" spans="1:18" ht="3" customHeight="1" x14ac:dyDescent="0.2">
      <c r="A11" s="1389"/>
      <c r="B11" s="1389"/>
      <c r="D11" s="473"/>
      <c r="E11" s="479"/>
      <c r="F11" s="31"/>
      <c r="G11" s="28"/>
      <c r="H11" s="479"/>
      <c r="I11" s="119"/>
      <c r="J11" s="28"/>
      <c r="K11" s="479"/>
      <c r="L11" s="119"/>
      <c r="M11" s="28"/>
      <c r="N11" s="479"/>
      <c r="O11" s="119"/>
      <c r="P11" s="478"/>
      <c r="Q11" s="479"/>
      <c r="R11" s="24"/>
    </row>
    <row r="12" spans="1:18" ht="12" customHeight="1" x14ac:dyDescent="0.2">
      <c r="A12" s="1391" t="s">
        <v>260</v>
      </c>
      <c r="B12" s="1389"/>
      <c r="D12" s="473"/>
      <c r="E12" s="21">
        <v>8881</v>
      </c>
      <c r="F12" s="31"/>
      <c r="G12" s="28"/>
      <c r="H12" s="21">
        <v>8873</v>
      </c>
      <c r="I12" s="119"/>
      <c r="J12" s="28"/>
      <c r="K12" s="21">
        <v>8782</v>
      </c>
      <c r="L12" s="119"/>
      <c r="M12" s="28"/>
      <c r="N12" s="21">
        <v>8681</v>
      </c>
      <c r="O12" s="119"/>
      <c r="P12" s="478"/>
      <c r="Q12" s="20">
        <v>8507</v>
      </c>
      <c r="R12" s="24"/>
    </row>
    <row r="13" spans="1:18" ht="12" customHeight="1" x14ac:dyDescent="0.2">
      <c r="A13" s="1391" t="s">
        <v>261</v>
      </c>
      <c r="B13" s="1389"/>
      <c r="D13" s="473"/>
      <c r="E13" s="21">
        <v>181</v>
      </c>
      <c r="F13" s="31"/>
      <c r="G13" s="28"/>
      <c r="H13" s="21">
        <v>180</v>
      </c>
      <c r="I13" s="119"/>
      <c r="J13" s="28"/>
      <c r="K13" s="21">
        <v>195</v>
      </c>
      <c r="L13" s="119"/>
      <c r="M13" s="28"/>
      <c r="N13" s="21">
        <v>190</v>
      </c>
      <c r="O13" s="119"/>
      <c r="P13" s="478"/>
      <c r="Q13" s="20">
        <v>176</v>
      </c>
      <c r="R13" s="24"/>
    </row>
    <row r="14" spans="1:18" ht="12" customHeight="1" x14ac:dyDescent="0.2">
      <c r="A14" s="1391" t="s">
        <v>262</v>
      </c>
      <c r="B14" s="1389"/>
      <c r="D14" s="473"/>
      <c r="E14" s="21">
        <v>-5251</v>
      </c>
      <c r="F14" s="31"/>
      <c r="G14" s="28"/>
      <c r="H14" s="21">
        <v>-5660</v>
      </c>
      <c r="I14" s="119"/>
      <c r="J14" s="28"/>
      <c r="K14" s="21">
        <v>-5960</v>
      </c>
      <c r="L14" s="119"/>
      <c r="M14" s="28"/>
      <c r="N14" s="21">
        <v>-6272</v>
      </c>
      <c r="O14" s="119"/>
      <c r="P14" s="478"/>
      <c r="Q14" s="20">
        <v>-5730</v>
      </c>
      <c r="R14" s="24"/>
    </row>
    <row r="15" spans="1:18" ht="12" customHeight="1" x14ac:dyDescent="0.2">
      <c r="A15" s="1385" t="s">
        <v>263</v>
      </c>
      <c r="B15" s="1386"/>
      <c r="D15" s="473"/>
      <c r="E15" s="21">
        <v>-210</v>
      </c>
      <c r="F15" s="31"/>
      <c r="G15" s="28"/>
      <c r="H15" s="21">
        <v>0</v>
      </c>
      <c r="I15" s="119"/>
      <c r="J15" s="28"/>
      <c r="K15" s="21">
        <v>0</v>
      </c>
      <c r="L15" s="119"/>
      <c r="M15" s="28"/>
      <c r="N15" s="21">
        <v>0</v>
      </c>
      <c r="O15" s="119"/>
      <c r="P15" s="478"/>
      <c r="Q15" s="20">
        <v>0</v>
      </c>
      <c r="R15" s="24"/>
    </row>
    <row r="16" spans="1:18" ht="12" customHeight="1" x14ac:dyDescent="0.2">
      <c r="A16" s="1391" t="s">
        <v>177</v>
      </c>
      <c r="B16" s="1389"/>
      <c r="D16" s="473"/>
      <c r="E16" s="21">
        <v>-1167</v>
      </c>
      <c r="F16" s="31"/>
      <c r="G16" s="28"/>
      <c r="H16" s="21">
        <v>-1155</v>
      </c>
      <c r="I16" s="119"/>
      <c r="J16" s="28"/>
      <c r="K16" s="21">
        <v>-1167</v>
      </c>
      <c r="L16" s="119"/>
      <c r="M16" s="28"/>
      <c r="N16" s="21">
        <v>-1163</v>
      </c>
      <c r="O16" s="119"/>
      <c r="P16" s="478"/>
      <c r="Q16" s="20">
        <v>-1164</v>
      </c>
      <c r="R16" s="24"/>
    </row>
    <row r="17" spans="1:18" ht="12" customHeight="1" x14ac:dyDescent="0.2">
      <c r="A17" s="1391" t="s">
        <v>176</v>
      </c>
      <c r="B17" s="1389"/>
      <c r="D17" s="473"/>
      <c r="E17" s="21">
        <v>-1085</v>
      </c>
      <c r="F17" s="31"/>
      <c r="G17" s="28"/>
      <c r="H17" s="21">
        <v>-1175</v>
      </c>
      <c r="I17" s="119"/>
      <c r="J17" s="28"/>
      <c r="K17" s="21">
        <v>-1114</v>
      </c>
      <c r="L17" s="119"/>
      <c r="M17" s="28"/>
      <c r="N17" s="21">
        <v>-1060</v>
      </c>
      <c r="O17" s="119"/>
      <c r="P17" s="478"/>
      <c r="Q17" s="20">
        <v>-1071</v>
      </c>
      <c r="R17" s="24"/>
    </row>
    <row r="18" spans="1:18" ht="12" customHeight="1" x14ac:dyDescent="0.2">
      <c r="A18" s="1391" t="s">
        <v>264</v>
      </c>
      <c r="B18" s="1389"/>
      <c r="D18" s="473"/>
      <c r="E18" s="20">
        <v>-4</v>
      </c>
      <c r="F18" s="31"/>
      <c r="G18" s="28"/>
      <c r="H18" s="20">
        <v>-12</v>
      </c>
      <c r="I18" s="119"/>
      <c r="J18" s="28"/>
      <c r="K18" s="20">
        <v>1</v>
      </c>
      <c r="L18" s="119"/>
      <c r="M18" s="28"/>
      <c r="N18" s="20">
        <v>-9</v>
      </c>
      <c r="O18" s="119"/>
      <c r="P18" s="478"/>
      <c r="Q18" s="20">
        <v>-18</v>
      </c>
      <c r="R18" s="24"/>
    </row>
    <row r="19" spans="1:18" ht="12" customHeight="1" x14ac:dyDescent="0.2">
      <c r="A19" s="1391" t="s">
        <v>265</v>
      </c>
      <c r="B19" s="1391"/>
      <c r="D19" s="473"/>
      <c r="E19" s="480">
        <v>0</v>
      </c>
      <c r="F19" s="31"/>
      <c r="G19" s="28"/>
      <c r="H19" s="480">
        <v>-51</v>
      </c>
      <c r="I19" s="119"/>
      <c r="J19" s="28"/>
      <c r="K19" s="480">
        <v>0</v>
      </c>
      <c r="L19" s="119"/>
      <c r="M19" s="28"/>
      <c r="N19" s="480">
        <v>0</v>
      </c>
      <c r="O19" s="119"/>
      <c r="P19" s="478"/>
      <c r="Q19" s="480">
        <v>0</v>
      </c>
      <c r="R19" s="24"/>
    </row>
    <row r="20" spans="1:18" ht="12" customHeight="1" x14ac:dyDescent="0.2">
      <c r="A20" s="1391" t="s">
        <v>266</v>
      </c>
      <c r="B20" s="1389"/>
      <c r="D20" s="473"/>
      <c r="E20" s="20">
        <v>1345</v>
      </c>
      <c r="F20" s="31"/>
      <c r="G20" s="28"/>
      <c r="H20" s="20">
        <v>1000</v>
      </c>
      <c r="I20" s="119"/>
      <c r="J20" s="28"/>
      <c r="K20" s="20">
        <v>737</v>
      </c>
      <c r="L20" s="119"/>
      <c r="M20" s="28"/>
      <c r="N20" s="20">
        <v>367</v>
      </c>
      <c r="O20" s="119"/>
      <c r="P20" s="478"/>
      <c r="Q20" s="20">
        <v>700</v>
      </c>
      <c r="R20" s="24"/>
    </row>
    <row r="21" spans="1:18" ht="12" customHeight="1" x14ac:dyDescent="0.2">
      <c r="A21" s="1389"/>
      <c r="B21" s="1389"/>
      <c r="D21" s="473"/>
      <c r="E21" s="481"/>
      <c r="F21" s="31"/>
      <c r="G21" s="28"/>
      <c r="H21" s="481"/>
      <c r="I21" s="119"/>
      <c r="J21" s="28"/>
      <c r="K21" s="481"/>
      <c r="L21" s="119"/>
      <c r="M21" s="28"/>
      <c r="N21" s="481"/>
      <c r="O21" s="119"/>
      <c r="P21" s="478"/>
      <c r="Q21" s="481"/>
      <c r="R21" s="24"/>
    </row>
    <row r="22" spans="1:18" ht="12" customHeight="1" x14ac:dyDescent="0.2">
      <c r="A22" s="1391" t="s">
        <v>2</v>
      </c>
      <c r="B22" s="1389"/>
      <c r="D22" s="473"/>
      <c r="E22" s="21">
        <v>202</v>
      </c>
      <c r="F22" s="31"/>
      <c r="G22" s="28"/>
      <c r="H22" s="21">
        <v>323</v>
      </c>
      <c r="I22" s="119"/>
      <c r="J22" s="28"/>
      <c r="K22" s="21">
        <v>448</v>
      </c>
      <c r="L22" s="119"/>
      <c r="M22" s="28"/>
      <c r="N22" s="21">
        <v>471</v>
      </c>
      <c r="O22" s="119"/>
      <c r="P22" s="478"/>
      <c r="Q22" s="20">
        <v>291</v>
      </c>
      <c r="R22" s="24"/>
    </row>
    <row r="23" spans="1:18" ht="12" customHeight="1" x14ac:dyDescent="0.2">
      <c r="A23" s="1391" t="s">
        <v>267</v>
      </c>
      <c r="B23" s="1389"/>
      <c r="D23" s="473"/>
      <c r="E23" s="21">
        <v>-303</v>
      </c>
      <c r="F23" s="31"/>
      <c r="G23" s="28"/>
      <c r="H23" s="21">
        <v>-270</v>
      </c>
      <c r="I23" s="119"/>
      <c r="J23" s="28"/>
      <c r="K23" s="21">
        <v>-236</v>
      </c>
      <c r="L23" s="119"/>
      <c r="M23" s="28"/>
      <c r="N23" s="21">
        <v>-179</v>
      </c>
      <c r="O23" s="119"/>
      <c r="P23" s="478"/>
      <c r="Q23" s="20">
        <v>-202</v>
      </c>
      <c r="R23" s="24"/>
    </row>
    <row r="24" spans="1:18" ht="12" customHeight="1" x14ac:dyDescent="0.2">
      <c r="A24" s="1391" t="s">
        <v>679</v>
      </c>
      <c r="B24" s="1389"/>
      <c r="D24" s="473"/>
      <c r="E24" s="480">
        <v>-82</v>
      </c>
      <c r="F24" s="31"/>
      <c r="G24" s="28"/>
      <c r="H24" s="480">
        <v>437</v>
      </c>
      <c r="I24" s="119"/>
      <c r="J24" s="28"/>
      <c r="K24" s="480">
        <v>127</v>
      </c>
      <c r="L24" s="119"/>
      <c r="M24" s="28"/>
      <c r="N24" s="480">
        <v>204</v>
      </c>
      <c r="O24" s="119"/>
      <c r="P24" s="478"/>
      <c r="Q24" s="480">
        <v>393</v>
      </c>
      <c r="R24" s="24"/>
    </row>
    <row r="25" spans="1:18" ht="13.5" customHeight="1" thickBot="1" x14ac:dyDescent="0.25">
      <c r="A25" s="1391" t="s">
        <v>268</v>
      </c>
      <c r="B25" s="1389"/>
      <c r="D25" s="473"/>
      <c r="E25" s="26">
        <v>1162</v>
      </c>
      <c r="F25" s="31"/>
      <c r="G25" s="28"/>
      <c r="H25" s="26">
        <v>1490</v>
      </c>
      <c r="I25" s="120"/>
      <c r="J25" s="28"/>
      <c r="K25" s="26">
        <v>1076</v>
      </c>
      <c r="L25" s="120"/>
      <c r="M25" s="28"/>
      <c r="N25" s="26">
        <v>863</v>
      </c>
      <c r="O25" s="120"/>
      <c r="P25" s="477"/>
      <c r="Q25" s="26">
        <v>1182</v>
      </c>
      <c r="R25" s="19"/>
    </row>
    <row r="26" spans="1:18" ht="12" customHeight="1" thickTop="1" x14ac:dyDescent="0.2">
      <c r="A26" s="1389"/>
      <c r="B26" s="1389"/>
      <c r="D26" s="473"/>
      <c r="E26" s="15"/>
      <c r="F26" s="31"/>
      <c r="G26" s="28"/>
      <c r="H26" s="15"/>
      <c r="I26" s="120"/>
      <c r="J26" s="28"/>
      <c r="K26" s="15"/>
      <c r="L26" s="120"/>
      <c r="M26" s="28"/>
      <c r="N26" s="15"/>
      <c r="O26" s="120"/>
      <c r="P26" s="477"/>
      <c r="Q26" s="15"/>
      <c r="R26" s="19"/>
    </row>
    <row r="27" spans="1:18" ht="12" customHeight="1" thickBot="1" x14ac:dyDescent="0.25">
      <c r="A27" s="1391" t="s">
        <v>269</v>
      </c>
      <c r="B27" s="1389"/>
      <c r="D27" s="473"/>
      <c r="E27" s="482">
        <v>211</v>
      </c>
      <c r="F27" s="31"/>
      <c r="G27" s="28"/>
      <c r="H27" s="482">
        <v>295</v>
      </c>
      <c r="I27" s="120"/>
      <c r="J27" s="28"/>
      <c r="K27" s="482">
        <v>510</v>
      </c>
      <c r="L27" s="120"/>
      <c r="M27" s="28"/>
      <c r="N27" s="482">
        <v>1072</v>
      </c>
      <c r="O27" s="120"/>
      <c r="P27" s="477"/>
      <c r="Q27" s="482">
        <v>680</v>
      </c>
      <c r="R27" s="19"/>
    </row>
    <row r="28" spans="1:18" ht="12" customHeight="1" thickTop="1" x14ac:dyDescent="0.2">
      <c r="A28" s="1389"/>
      <c r="B28" s="1389"/>
      <c r="D28" s="473"/>
      <c r="E28" s="483"/>
      <c r="F28" s="31"/>
      <c r="G28" s="28"/>
      <c r="H28" s="483"/>
      <c r="I28" s="120"/>
      <c r="J28" s="28"/>
      <c r="K28" s="483"/>
      <c r="L28" s="120"/>
      <c r="M28" s="28"/>
      <c r="N28" s="483"/>
      <c r="O28" s="120"/>
      <c r="P28" s="477"/>
      <c r="Q28" s="483"/>
      <c r="R28" s="19"/>
    </row>
    <row r="29" spans="1:18" ht="12" customHeight="1" thickBot="1" x14ac:dyDescent="0.25">
      <c r="A29" s="1391" t="s">
        <v>270</v>
      </c>
      <c r="B29" s="1389"/>
      <c r="D29" s="473"/>
      <c r="E29" s="482">
        <v>1</v>
      </c>
      <c r="F29" s="31"/>
      <c r="G29" s="28"/>
      <c r="H29" s="482">
        <v>1</v>
      </c>
      <c r="I29" s="120"/>
      <c r="J29" s="28"/>
      <c r="K29" s="482">
        <v>1</v>
      </c>
      <c r="L29" s="120"/>
      <c r="M29" s="28"/>
      <c r="N29" s="482">
        <v>1</v>
      </c>
      <c r="O29" s="120"/>
      <c r="P29" s="477"/>
      <c r="Q29" s="482">
        <v>1</v>
      </c>
      <c r="R29" s="19"/>
    </row>
    <row r="30" spans="1:18" ht="12" customHeight="1" thickTop="1" x14ac:dyDescent="0.2">
      <c r="A30" s="1389"/>
      <c r="B30" s="1389"/>
      <c r="D30" s="473"/>
      <c r="E30" s="51"/>
      <c r="F30" s="31"/>
      <c r="G30" s="28"/>
      <c r="H30" s="51"/>
      <c r="I30" s="32"/>
      <c r="J30" s="28"/>
      <c r="K30" s="51"/>
      <c r="L30" s="32"/>
      <c r="M30" s="28"/>
      <c r="N30" s="51"/>
      <c r="O30" s="32"/>
      <c r="P30" s="484"/>
      <c r="Q30" s="51"/>
      <c r="R30" s="31"/>
    </row>
    <row r="31" spans="1:18" ht="12" customHeight="1" x14ac:dyDescent="0.2">
      <c r="A31" s="1391" t="s">
        <v>271</v>
      </c>
      <c r="B31" s="1389"/>
      <c r="D31" s="473"/>
      <c r="E31" s="29"/>
      <c r="F31" s="31"/>
      <c r="G31" s="28"/>
      <c r="H31" s="29"/>
      <c r="I31" s="32"/>
      <c r="J31" s="28"/>
      <c r="K31" s="29"/>
      <c r="L31" s="32"/>
      <c r="M31" s="28"/>
      <c r="N31" s="29"/>
      <c r="O31" s="32"/>
      <c r="P31" s="484"/>
      <c r="Q31" s="32"/>
      <c r="R31" s="31"/>
    </row>
    <row r="32" spans="1:18" ht="12" customHeight="1" x14ac:dyDescent="0.2">
      <c r="A32" s="1392" t="s">
        <v>272</v>
      </c>
      <c r="B32" s="1389"/>
      <c r="D32" s="473"/>
      <c r="E32" s="485">
        <v>59.1</v>
      </c>
      <c r="F32" s="31"/>
      <c r="G32" s="28"/>
      <c r="H32" s="485">
        <v>63.8</v>
      </c>
      <c r="I32" s="486"/>
      <c r="J32" s="28"/>
      <c r="K32" s="485">
        <v>67.900000000000006</v>
      </c>
      <c r="L32" s="486"/>
      <c r="M32" s="28"/>
      <c r="N32" s="485">
        <v>72.3</v>
      </c>
      <c r="O32" s="486"/>
      <c r="P32" s="487"/>
      <c r="Q32" s="488">
        <v>67.400000000000006</v>
      </c>
      <c r="R32" s="489"/>
    </row>
    <row r="33" spans="1:18" ht="14.1" customHeight="1" x14ac:dyDescent="0.2">
      <c r="A33" s="1393" t="s">
        <v>273</v>
      </c>
      <c r="B33" s="1394"/>
      <c r="D33" s="473"/>
      <c r="E33" s="490">
        <v>25.8</v>
      </c>
      <c r="F33" s="491"/>
      <c r="G33" s="28"/>
      <c r="H33" s="490">
        <v>24.9</v>
      </c>
      <c r="I33" s="486"/>
      <c r="J33" s="28"/>
      <c r="K33" s="490">
        <v>23.7</v>
      </c>
      <c r="L33" s="486"/>
      <c r="M33" s="28"/>
      <c r="N33" s="490">
        <v>23.5</v>
      </c>
      <c r="O33" s="486"/>
      <c r="P33" s="487"/>
      <c r="Q33" s="490">
        <v>24.4</v>
      </c>
      <c r="R33" s="489"/>
    </row>
    <row r="34" spans="1:18" ht="13.5" customHeight="1" thickBot="1" x14ac:dyDescent="0.25">
      <c r="A34" s="1392" t="s">
        <v>274</v>
      </c>
      <c r="B34" s="1389"/>
      <c r="D34" s="473"/>
      <c r="E34" s="492">
        <v>84.9</v>
      </c>
      <c r="F34" s="31"/>
      <c r="G34" s="28"/>
      <c r="H34" s="492">
        <v>88.7</v>
      </c>
      <c r="I34" s="486"/>
      <c r="J34" s="28"/>
      <c r="K34" s="492">
        <v>91.6</v>
      </c>
      <c r="L34" s="486"/>
      <c r="M34" s="28"/>
      <c r="N34" s="492">
        <v>95.8</v>
      </c>
      <c r="O34" s="486"/>
      <c r="P34" s="487"/>
      <c r="Q34" s="492">
        <v>91.8</v>
      </c>
      <c r="R34" s="489"/>
    </row>
    <row r="35" spans="1:18" ht="12" customHeight="1" thickTop="1" x14ac:dyDescent="0.2">
      <c r="A35" s="1389"/>
      <c r="B35" s="1389"/>
      <c r="D35" s="473"/>
      <c r="E35" s="488"/>
      <c r="F35" s="31"/>
      <c r="G35" s="28"/>
      <c r="H35" s="488"/>
      <c r="I35" s="486"/>
      <c r="J35" s="28"/>
      <c r="K35" s="488"/>
      <c r="L35" s="486"/>
      <c r="M35" s="28"/>
      <c r="N35" s="488"/>
      <c r="O35" s="486"/>
      <c r="P35" s="487"/>
      <c r="Q35" s="488"/>
      <c r="R35" s="489"/>
    </row>
    <row r="36" spans="1:18" ht="12" customHeight="1" x14ac:dyDescent="0.2">
      <c r="A36" s="1391" t="s">
        <v>272</v>
      </c>
      <c r="B36" s="1389"/>
      <c r="D36" s="473"/>
      <c r="E36" s="485">
        <v>59.1</v>
      </c>
      <c r="F36" s="31"/>
      <c r="G36" s="28"/>
      <c r="H36" s="485">
        <v>63.8</v>
      </c>
      <c r="I36" s="486"/>
      <c r="J36" s="28"/>
      <c r="K36" s="485">
        <v>67.900000000000006</v>
      </c>
      <c r="L36" s="486"/>
      <c r="M36" s="28"/>
      <c r="N36" s="485">
        <v>72.3</v>
      </c>
      <c r="O36" s="486"/>
      <c r="P36" s="487"/>
      <c r="Q36" s="488">
        <v>67.400000000000006</v>
      </c>
      <c r="R36" s="489"/>
    </row>
    <row r="37" spans="1:18" ht="12" customHeight="1" x14ac:dyDescent="0.2">
      <c r="A37" s="1394" t="s">
        <v>275</v>
      </c>
      <c r="B37" s="1394"/>
      <c r="D37" s="473"/>
      <c r="E37" s="488">
        <v>2.4</v>
      </c>
      <c r="F37" s="31"/>
      <c r="G37" s="28"/>
      <c r="H37" s="485">
        <v>3.3</v>
      </c>
      <c r="I37" s="486"/>
      <c r="J37" s="28"/>
      <c r="K37" s="485">
        <v>5.8</v>
      </c>
      <c r="L37" s="486"/>
      <c r="M37" s="28"/>
      <c r="N37" s="485">
        <v>12.3</v>
      </c>
      <c r="O37" s="486"/>
      <c r="P37" s="487"/>
      <c r="Q37" s="488">
        <v>8</v>
      </c>
      <c r="R37" s="489"/>
    </row>
    <row r="38" spans="1:18" ht="12" customHeight="1" x14ac:dyDescent="0.2">
      <c r="A38" s="1395" t="s">
        <v>276</v>
      </c>
      <c r="B38" s="1395"/>
      <c r="D38" s="473"/>
      <c r="E38" s="488">
        <v>0.3</v>
      </c>
      <c r="F38" s="31"/>
      <c r="G38" s="28"/>
      <c r="H38" s="490">
        <v>-0.1</v>
      </c>
      <c r="I38" s="486"/>
      <c r="J38" s="28"/>
      <c r="K38" s="490">
        <v>-0.5</v>
      </c>
      <c r="L38" s="486"/>
      <c r="M38" s="28"/>
      <c r="N38" s="490">
        <v>-0.9</v>
      </c>
      <c r="O38" s="486"/>
      <c r="P38" s="487"/>
      <c r="Q38" s="490">
        <v>-0.4</v>
      </c>
      <c r="R38" s="489"/>
    </row>
    <row r="39" spans="1:18" ht="12" customHeight="1" x14ac:dyDescent="0.2">
      <c r="A39" s="1391" t="s">
        <v>277</v>
      </c>
      <c r="B39" s="1389"/>
      <c r="D39" s="473"/>
      <c r="E39" s="493">
        <v>56.4</v>
      </c>
      <c r="F39" s="31"/>
      <c r="G39" s="28"/>
      <c r="H39" s="493">
        <v>60.6</v>
      </c>
      <c r="I39" s="486"/>
      <c r="J39" s="28"/>
      <c r="K39" s="493">
        <v>62.6</v>
      </c>
      <c r="L39" s="486"/>
      <c r="M39" s="28"/>
      <c r="N39" s="493">
        <v>60.9</v>
      </c>
      <c r="O39" s="486"/>
      <c r="P39" s="487"/>
      <c r="Q39" s="493">
        <v>59.8</v>
      </c>
      <c r="R39" s="489"/>
    </row>
    <row r="40" spans="1:18" ht="12" customHeight="1" x14ac:dyDescent="0.2">
      <c r="A40" s="1389"/>
      <c r="B40" s="1389"/>
      <c r="D40" s="473"/>
      <c r="E40" s="494"/>
      <c r="F40" s="31"/>
      <c r="G40" s="28"/>
      <c r="H40" s="494"/>
      <c r="I40" s="486"/>
      <c r="J40" s="28"/>
      <c r="K40" s="494"/>
      <c r="L40" s="486"/>
      <c r="M40" s="28"/>
      <c r="N40" s="494"/>
      <c r="O40" s="486"/>
      <c r="P40" s="487"/>
      <c r="Q40" s="486"/>
      <c r="R40" s="489"/>
    </row>
    <row r="41" spans="1:18" ht="12" customHeight="1" x14ac:dyDescent="0.2">
      <c r="A41" s="1391" t="s">
        <v>278</v>
      </c>
      <c r="B41" s="1389"/>
      <c r="D41" s="473"/>
      <c r="E41" s="494"/>
      <c r="F41" s="31"/>
      <c r="G41" s="28"/>
      <c r="H41" s="494"/>
      <c r="I41" s="486"/>
      <c r="J41" s="28"/>
      <c r="K41" s="494"/>
      <c r="L41" s="486"/>
      <c r="M41" s="28"/>
      <c r="N41" s="494"/>
      <c r="O41" s="486"/>
      <c r="P41" s="487"/>
      <c r="Q41" s="486"/>
      <c r="R41" s="489"/>
    </row>
    <row r="42" spans="1:18" ht="12" customHeight="1" x14ac:dyDescent="0.2">
      <c r="A42" s="1391" t="s">
        <v>274</v>
      </c>
      <c r="B42" s="1389"/>
      <c r="D42" s="473"/>
      <c r="E42" s="485">
        <v>84.9</v>
      </c>
      <c r="F42" s="31"/>
      <c r="G42" s="28"/>
      <c r="H42" s="485">
        <v>88.7</v>
      </c>
      <c r="I42" s="486"/>
      <c r="J42" s="28"/>
      <c r="K42" s="485">
        <v>91.6</v>
      </c>
      <c r="L42" s="486"/>
      <c r="M42" s="28"/>
      <c r="N42" s="485">
        <v>95.8</v>
      </c>
      <c r="O42" s="486"/>
      <c r="P42" s="487"/>
      <c r="Q42" s="488">
        <v>91.8</v>
      </c>
      <c r="R42" s="489"/>
    </row>
    <row r="43" spans="1:18" ht="12" customHeight="1" x14ac:dyDescent="0.2">
      <c r="A43" s="1391" t="s">
        <v>279</v>
      </c>
      <c r="B43" s="1389"/>
      <c r="D43" s="473"/>
      <c r="E43" s="488">
        <v>-2.4</v>
      </c>
      <c r="F43" s="31"/>
      <c r="G43" s="28"/>
      <c r="H43" s="485">
        <v>-3.3</v>
      </c>
      <c r="I43" s="486"/>
      <c r="J43" s="28"/>
      <c r="K43" s="485">
        <v>-5.8</v>
      </c>
      <c r="L43" s="486"/>
      <c r="M43" s="28"/>
      <c r="N43" s="485">
        <v>-12.3</v>
      </c>
      <c r="O43" s="486"/>
      <c r="P43" s="487"/>
      <c r="Q43" s="488">
        <v>-8</v>
      </c>
      <c r="R43" s="489"/>
    </row>
    <row r="44" spans="1:18" ht="12" customHeight="1" x14ac:dyDescent="0.2">
      <c r="A44" s="1391" t="s">
        <v>280</v>
      </c>
      <c r="B44" s="1389"/>
      <c r="D44" s="473"/>
      <c r="E44" s="488">
        <v>-0.3</v>
      </c>
      <c r="F44" s="31"/>
      <c r="G44" s="28"/>
      <c r="H44" s="488">
        <v>0.1</v>
      </c>
      <c r="I44" s="486"/>
      <c r="J44" s="28"/>
      <c r="K44" s="488">
        <v>0.5</v>
      </c>
      <c r="L44" s="486"/>
      <c r="M44" s="28"/>
      <c r="N44" s="488">
        <v>0.9</v>
      </c>
      <c r="O44" s="486"/>
      <c r="P44" s="487"/>
      <c r="Q44" s="488">
        <v>0.4</v>
      </c>
      <c r="R44" s="489"/>
    </row>
    <row r="45" spans="1:18" ht="12" customHeight="1" x14ac:dyDescent="0.2">
      <c r="A45" s="1391" t="s">
        <v>281</v>
      </c>
      <c r="B45" s="1391"/>
      <c r="D45" s="473"/>
      <c r="E45" s="480">
        <v>0</v>
      </c>
      <c r="F45" s="31"/>
      <c r="G45" s="28"/>
      <c r="H45" s="495">
        <v>-0.6</v>
      </c>
      <c r="I45" s="486"/>
      <c r="J45" s="28"/>
      <c r="K45" s="480">
        <v>0</v>
      </c>
      <c r="L45" s="486"/>
      <c r="M45" s="28"/>
      <c r="N45" s="480">
        <v>0</v>
      </c>
      <c r="O45" s="486"/>
      <c r="P45" s="487"/>
      <c r="Q45" s="480">
        <v>0</v>
      </c>
      <c r="R45" s="489"/>
    </row>
    <row r="46" spans="1:18" ht="13.5" customHeight="1" thickBot="1" x14ac:dyDescent="0.25">
      <c r="A46" s="1391" t="s">
        <v>282</v>
      </c>
      <c r="B46" s="1389"/>
      <c r="D46" s="473"/>
      <c r="E46" s="492">
        <v>82.2</v>
      </c>
      <c r="F46" s="31"/>
      <c r="G46" s="28"/>
      <c r="H46" s="492">
        <v>84.9</v>
      </c>
      <c r="I46" s="486"/>
      <c r="J46" s="28"/>
      <c r="K46" s="492">
        <v>86.3</v>
      </c>
      <c r="L46" s="486"/>
      <c r="M46" s="28"/>
      <c r="N46" s="492">
        <v>84.4</v>
      </c>
      <c r="O46" s="486"/>
      <c r="P46" s="487"/>
      <c r="Q46" s="492">
        <v>84.2</v>
      </c>
      <c r="R46" s="489"/>
    </row>
    <row r="47" spans="1:18" ht="12" customHeight="1" thickTop="1" x14ac:dyDescent="0.2">
      <c r="A47" s="1389"/>
      <c r="B47" s="1389"/>
      <c r="D47" s="473"/>
      <c r="E47" s="488"/>
      <c r="F47" s="31"/>
      <c r="G47" s="28"/>
      <c r="H47" s="488"/>
      <c r="I47" s="486"/>
      <c r="J47" s="28"/>
      <c r="K47" s="488"/>
      <c r="L47" s="486"/>
      <c r="M47" s="28"/>
      <c r="N47" s="488"/>
      <c r="O47" s="486"/>
      <c r="P47" s="487"/>
      <c r="Q47" s="488"/>
      <c r="R47" s="489"/>
    </row>
    <row r="48" spans="1:18" ht="12" customHeight="1" thickBot="1" x14ac:dyDescent="0.25">
      <c r="A48" s="1391" t="s">
        <v>283</v>
      </c>
      <c r="B48" s="1389"/>
      <c r="D48" s="473"/>
      <c r="E48" s="496">
        <v>0</v>
      </c>
      <c r="F48" s="31"/>
      <c r="G48" s="28"/>
      <c r="H48" s="496">
        <v>0.1</v>
      </c>
      <c r="I48" s="486"/>
      <c r="J48" s="28"/>
      <c r="K48" s="497">
        <v>0</v>
      </c>
      <c r="L48" s="486"/>
      <c r="M48" s="28"/>
      <c r="N48" s="496">
        <v>0.1</v>
      </c>
      <c r="O48" s="486"/>
      <c r="P48" s="487"/>
      <c r="Q48" s="496">
        <v>0.2</v>
      </c>
      <c r="R48" s="489"/>
    </row>
    <row r="49" spans="1:18" ht="12" customHeight="1" thickTop="1" x14ac:dyDescent="0.2">
      <c r="A49" s="1389"/>
      <c r="B49" s="1389"/>
      <c r="D49" s="473"/>
      <c r="E49" s="498"/>
      <c r="F49" s="31"/>
      <c r="G49" s="28"/>
      <c r="H49" s="498"/>
      <c r="I49" s="486"/>
      <c r="J49" s="28"/>
      <c r="K49" s="498"/>
      <c r="L49" s="486"/>
      <c r="M49" s="28"/>
      <c r="N49" s="498"/>
      <c r="O49" s="486"/>
      <c r="P49" s="487"/>
      <c r="Q49" s="498"/>
      <c r="R49" s="489"/>
    </row>
    <row r="50" spans="1:18" ht="12" customHeight="1" thickBot="1" x14ac:dyDescent="0.25">
      <c r="A50" s="1391" t="s">
        <v>284</v>
      </c>
      <c r="B50" s="1389"/>
      <c r="D50" s="473"/>
      <c r="E50" s="496">
        <v>0.1</v>
      </c>
      <c r="F50" s="31"/>
      <c r="G50" s="28"/>
      <c r="H50" s="497">
        <v>0</v>
      </c>
      <c r="I50" s="486"/>
      <c r="J50" s="28"/>
      <c r="K50" s="496">
        <v>1.1000000000000001</v>
      </c>
      <c r="L50" s="486"/>
      <c r="M50" s="28"/>
      <c r="N50" s="496">
        <v>0.1</v>
      </c>
      <c r="O50" s="486"/>
      <c r="P50" s="487"/>
      <c r="Q50" s="496">
        <v>0.1</v>
      </c>
      <c r="R50" s="489"/>
    </row>
    <row r="51" spans="1:18" ht="12" customHeight="1" thickTop="1" x14ac:dyDescent="0.2">
      <c r="A51" s="499"/>
      <c r="D51" s="473"/>
      <c r="E51" s="20"/>
      <c r="F51" s="31"/>
      <c r="G51" s="28"/>
      <c r="H51" s="20"/>
      <c r="I51" s="486"/>
      <c r="J51" s="28"/>
      <c r="K51" s="488"/>
      <c r="L51" s="486"/>
      <c r="M51" s="28"/>
      <c r="N51" s="488"/>
      <c r="O51" s="486"/>
      <c r="P51" s="487"/>
      <c r="Q51" s="488"/>
      <c r="R51" s="489"/>
    </row>
    <row r="52" spans="1:18" ht="24" customHeight="1" thickBot="1" x14ac:dyDescent="0.25">
      <c r="A52" s="1385" t="s">
        <v>691</v>
      </c>
      <c r="B52" s="1385"/>
      <c r="D52" s="473"/>
      <c r="E52" s="488">
        <v>2.4</v>
      </c>
      <c r="F52" s="31"/>
      <c r="G52" s="28"/>
      <c r="H52" s="497">
        <v>0</v>
      </c>
      <c r="I52" s="486"/>
      <c r="J52" s="28"/>
      <c r="K52" s="496">
        <v>0</v>
      </c>
      <c r="L52" s="486"/>
      <c r="M52" s="28"/>
      <c r="N52" s="496">
        <v>0</v>
      </c>
      <c r="O52" s="486"/>
      <c r="P52" s="487"/>
      <c r="Q52" s="496">
        <v>0</v>
      </c>
      <c r="R52" s="489"/>
    </row>
    <row r="53" spans="1:18" ht="12" customHeight="1" thickTop="1" x14ac:dyDescent="0.2">
      <c r="A53" s="499"/>
      <c r="D53" s="473"/>
      <c r="E53" s="498"/>
      <c r="F53" s="31"/>
      <c r="G53" s="28"/>
      <c r="H53" s="488"/>
      <c r="I53" s="486"/>
      <c r="J53" s="28"/>
      <c r="K53" s="488"/>
      <c r="L53" s="486"/>
      <c r="M53" s="28"/>
      <c r="N53" s="488"/>
      <c r="O53" s="486"/>
      <c r="P53" s="487"/>
      <c r="Q53" s="20"/>
      <c r="R53" s="489"/>
    </row>
    <row r="54" spans="1:18" ht="12" customHeight="1" x14ac:dyDescent="0.2">
      <c r="A54" s="1399" t="s">
        <v>285</v>
      </c>
      <c r="B54" s="1389"/>
      <c r="D54" s="500"/>
      <c r="E54" s="29"/>
      <c r="F54" s="29"/>
      <c r="G54" s="501"/>
      <c r="H54" s="29"/>
      <c r="I54" s="32"/>
      <c r="J54" s="28"/>
      <c r="K54" s="29"/>
      <c r="L54" s="32"/>
      <c r="M54" s="28"/>
      <c r="N54" s="29"/>
      <c r="O54" s="29"/>
      <c r="P54" s="30"/>
      <c r="Q54" s="32"/>
      <c r="R54" s="31"/>
    </row>
    <row r="55" spans="1:18" ht="12" customHeight="1" x14ac:dyDescent="0.2">
      <c r="A55" s="1394" t="s">
        <v>286</v>
      </c>
      <c r="B55" s="1389"/>
      <c r="D55" s="500"/>
      <c r="E55" s="16">
        <v>1314</v>
      </c>
      <c r="F55" s="17"/>
      <c r="G55" s="502"/>
      <c r="H55" s="16">
        <v>1024</v>
      </c>
      <c r="I55" s="120"/>
      <c r="J55" s="15"/>
      <c r="K55" s="16">
        <v>858</v>
      </c>
      <c r="L55" s="120"/>
      <c r="M55" s="15"/>
      <c r="N55" s="16">
        <v>367</v>
      </c>
      <c r="O55" s="120"/>
      <c r="P55" s="477"/>
      <c r="Q55" s="15">
        <v>702</v>
      </c>
      <c r="R55" s="19"/>
    </row>
    <row r="56" spans="1:18" ht="12" customHeight="1" x14ac:dyDescent="0.2">
      <c r="A56" s="1394" t="s">
        <v>287</v>
      </c>
      <c r="B56" s="1389"/>
      <c r="D56" s="500"/>
      <c r="E56" s="21">
        <v>19</v>
      </c>
      <c r="F56" s="22"/>
      <c r="G56" s="503"/>
      <c r="H56" s="21">
        <v>-37</v>
      </c>
      <c r="I56" s="119"/>
      <c r="J56" s="20"/>
      <c r="K56" s="21">
        <v>-6</v>
      </c>
      <c r="L56" s="119"/>
      <c r="M56" s="20"/>
      <c r="N56" s="21">
        <v>-3</v>
      </c>
      <c r="O56" s="119"/>
      <c r="P56" s="478"/>
      <c r="Q56" s="20">
        <v>3</v>
      </c>
      <c r="R56" s="24"/>
    </row>
    <row r="57" spans="1:18" ht="12" customHeight="1" x14ac:dyDescent="0.2">
      <c r="A57" s="1394" t="s">
        <v>288</v>
      </c>
      <c r="B57" s="1389"/>
      <c r="D57" s="500"/>
      <c r="E57" s="21">
        <v>14</v>
      </c>
      <c r="F57" s="22"/>
      <c r="G57" s="503"/>
      <c r="H57" s="21">
        <v>17</v>
      </c>
      <c r="I57" s="119"/>
      <c r="J57" s="20"/>
      <c r="K57" s="21">
        <v>-15</v>
      </c>
      <c r="L57" s="119"/>
      <c r="M57" s="20"/>
      <c r="N57" s="21">
        <v>7</v>
      </c>
      <c r="O57" s="119"/>
      <c r="P57" s="478"/>
      <c r="Q57" s="20">
        <v>-2</v>
      </c>
      <c r="R57" s="24"/>
    </row>
    <row r="58" spans="1:18" ht="12" customHeight="1" x14ac:dyDescent="0.2">
      <c r="A58" s="1394" t="s">
        <v>289</v>
      </c>
      <c r="B58" s="1389"/>
      <c r="D58" s="500"/>
      <c r="E58" s="25">
        <v>1</v>
      </c>
      <c r="F58" s="22"/>
      <c r="G58" s="503"/>
      <c r="H58" s="25">
        <v>-1</v>
      </c>
      <c r="I58" s="119"/>
      <c r="J58" s="20"/>
      <c r="K58" s="25">
        <v>-1</v>
      </c>
      <c r="L58" s="119"/>
      <c r="M58" s="20"/>
      <c r="N58" s="25">
        <v>-1</v>
      </c>
      <c r="O58" s="119"/>
      <c r="P58" s="478"/>
      <c r="Q58" s="25">
        <v>0</v>
      </c>
      <c r="R58" s="24"/>
    </row>
    <row r="59" spans="1:18" ht="12" customHeight="1" x14ac:dyDescent="0.2">
      <c r="A59" s="1396" t="s">
        <v>290</v>
      </c>
      <c r="B59" s="1396"/>
      <c r="D59" s="500"/>
      <c r="E59" s="504">
        <v>1348</v>
      </c>
      <c r="F59" s="505"/>
      <c r="G59" s="506"/>
      <c r="H59" s="504">
        <v>1003</v>
      </c>
      <c r="I59" s="507"/>
      <c r="J59" s="508"/>
      <c r="K59" s="504">
        <v>836</v>
      </c>
      <c r="L59" s="507"/>
      <c r="M59" s="508"/>
      <c r="N59" s="504">
        <v>370</v>
      </c>
      <c r="O59" s="507"/>
      <c r="P59" s="509"/>
      <c r="Q59" s="504">
        <v>703</v>
      </c>
      <c r="R59" s="510"/>
    </row>
    <row r="60" spans="1:18" ht="12" customHeight="1" x14ac:dyDescent="0.2">
      <c r="A60" s="499"/>
      <c r="D60" s="473"/>
      <c r="E60" s="488"/>
      <c r="F60" s="31"/>
      <c r="G60" s="28"/>
      <c r="H60" s="488"/>
      <c r="I60" s="486"/>
      <c r="J60" s="28"/>
      <c r="K60" s="488"/>
      <c r="L60" s="486"/>
      <c r="M60" s="28"/>
      <c r="N60" s="488"/>
      <c r="O60" s="486"/>
      <c r="P60" s="487"/>
      <c r="Q60" s="20"/>
      <c r="R60" s="489"/>
    </row>
    <row r="61" spans="1:18" ht="12" customHeight="1" x14ac:dyDescent="0.2">
      <c r="A61" s="1391" t="s">
        <v>291</v>
      </c>
      <c r="B61" s="1391"/>
      <c r="D61" s="473"/>
      <c r="E61" s="25">
        <v>-3</v>
      </c>
      <c r="F61" s="31"/>
      <c r="G61" s="28"/>
      <c r="H61" s="25">
        <v>-3</v>
      </c>
      <c r="I61" s="119"/>
      <c r="J61" s="28"/>
      <c r="K61" s="25">
        <v>-99</v>
      </c>
      <c r="L61" s="119"/>
      <c r="M61" s="28"/>
      <c r="N61" s="25">
        <v>-3</v>
      </c>
      <c r="O61" s="119"/>
      <c r="P61" s="478"/>
      <c r="Q61" s="25">
        <v>-3</v>
      </c>
      <c r="R61" s="24"/>
    </row>
    <row r="62" spans="1:18" ht="12" customHeight="1" x14ac:dyDescent="0.2">
      <c r="A62" s="499"/>
      <c r="D62" s="473"/>
      <c r="E62" s="488"/>
      <c r="F62" s="31"/>
      <c r="G62" s="28"/>
      <c r="H62" s="488"/>
      <c r="I62" s="486"/>
      <c r="J62" s="28"/>
      <c r="K62" s="488"/>
      <c r="L62" s="486"/>
      <c r="M62" s="28"/>
      <c r="N62" s="488"/>
      <c r="O62" s="486"/>
      <c r="P62" s="487"/>
      <c r="Q62" s="20"/>
      <c r="R62" s="489"/>
    </row>
    <row r="63" spans="1:18" ht="12" customHeight="1" thickBot="1" x14ac:dyDescent="0.25">
      <c r="A63" s="1396" t="s">
        <v>292</v>
      </c>
      <c r="B63" s="1396"/>
      <c r="D63" s="473"/>
      <c r="E63" s="96">
        <v>1345</v>
      </c>
      <c r="F63" s="511"/>
      <c r="G63" s="74"/>
      <c r="H63" s="96">
        <v>1000</v>
      </c>
      <c r="I63" s="512"/>
      <c r="J63" s="74"/>
      <c r="K63" s="96">
        <v>737</v>
      </c>
      <c r="L63" s="512"/>
      <c r="M63" s="74"/>
      <c r="N63" s="96">
        <v>367</v>
      </c>
      <c r="O63" s="512"/>
      <c r="P63" s="513"/>
      <c r="Q63" s="96">
        <v>700</v>
      </c>
      <c r="R63" s="511"/>
    </row>
    <row r="64" spans="1:18" ht="12" customHeight="1" thickTop="1" x14ac:dyDescent="0.2">
      <c r="D64" s="514"/>
      <c r="E64" s="515"/>
      <c r="F64" s="516"/>
      <c r="G64" s="464"/>
      <c r="H64" s="13"/>
      <c r="I64" s="14"/>
      <c r="J64" s="13"/>
      <c r="K64" s="13"/>
      <c r="L64" s="14"/>
      <c r="M64" s="13"/>
      <c r="N64" s="13"/>
      <c r="O64" s="14"/>
      <c r="P64" s="517"/>
      <c r="Q64" s="222"/>
      <c r="R64" s="516"/>
    </row>
    <row r="65" spans="1:18" ht="12" customHeight="1" x14ac:dyDescent="0.2">
      <c r="M65" s="464"/>
      <c r="N65" s="464"/>
      <c r="O65" s="464"/>
    </row>
    <row r="66" spans="1:18" ht="14.1" customHeight="1" x14ac:dyDescent="0.2">
      <c r="A66" s="518" t="s">
        <v>55</v>
      </c>
      <c r="B66" s="1397" t="s">
        <v>293</v>
      </c>
      <c r="C66" s="1398"/>
      <c r="D66" s="1398"/>
      <c r="E66" s="1398"/>
      <c r="F66" s="1398"/>
      <c r="G66" s="1398"/>
      <c r="H66" s="1398"/>
      <c r="I66" s="1398"/>
      <c r="J66" s="1398"/>
      <c r="K66" s="1398"/>
      <c r="L66" s="1398"/>
      <c r="M66" s="1398"/>
      <c r="N66" s="1398"/>
      <c r="O66" s="1398"/>
      <c r="P66" s="1398"/>
      <c r="Q66" s="1398"/>
      <c r="R66" s="1398"/>
    </row>
  </sheetData>
  <sheetProtection formatCells="0" formatColumns="0" formatRows="0" insertColumns="0" insertRows="0" insertHyperlinks="0" deleteColumns="0" deleteRows="0" sort="0" autoFilter="0" pivotTables="0"/>
  <mergeCells count="57">
    <mergeCell ref="A61:B61"/>
    <mergeCell ref="A63:B63"/>
    <mergeCell ref="B66:R66"/>
    <mergeCell ref="A54:B54"/>
    <mergeCell ref="A55:B55"/>
    <mergeCell ref="A56:B56"/>
    <mergeCell ref="A57:B57"/>
    <mergeCell ref="A58:B58"/>
    <mergeCell ref="A59:B59"/>
    <mergeCell ref="A52:B52"/>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1:R1"/>
    <mergeCell ref="A2:R2"/>
    <mergeCell ref="A4:B4"/>
    <mergeCell ref="D4:R4"/>
    <mergeCell ref="A8:B8"/>
    <mergeCell ref="A9:B9"/>
    <mergeCell ref="A10:B10"/>
    <mergeCell ref="A11:B11"/>
    <mergeCell ref="A12:B12"/>
    <mergeCell ref="A13:B13"/>
    <mergeCell ref="A14:B14"/>
  </mergeCells>
  <printOptions horizontalCentered="1"/>
  <pageMargins left="0.25" right="0.25" top="0.5" bottom="0.5" header="0.3" footer="0.3"/>
  <pageSetup scale="65" orientation="landscape" r:id="rId1"/>
  <headerFooter>
    <oddFooter>&amp;L&amp;K0070C0The Allstate Corporation 1Q20 Supplement&amp;R&amp;K000000&amp;A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45EF-3017-4E49-B479-44EC78980132}">
  <sheetPr>
    <pageSetUpPr fitToPage="1"/>
  </sheetPr>
  <dimension ref="A1:T53"/>
  <sheetViews>
    <sheetView zoomScaleNormal="100" workbookViewId="0">
      <selection sqref="A1:R1"/>
    </sheetView>
  </sheetViews>
  <sheetFormatPr defaultColWidth="13.7109375" defaultRowHeight="12.75" x14ac:dyDescent="0.2"/>
  <cols>
    <col min="1" max="1" width="3" style="519" customWidth="1"/>
    <col min="2" max="2" width="28.28515625" style="519" customWidth="1"/>
    <col min="3" max="4" width="2.28515625" style="519" customWidth="1"/>
    <col min="5" max="5" width="10.28515625" style="519" customWidth="1"/>
    <col min="6" max="7" width="2.28515625" style="519" customWidth="1"/>
    <col min="8" max="8" width="10.28515625" style="519" customWidth="1"/>
    <col min="9" max="10" width="2.28515625" style="519" customWidth="1"/>
    <col min="11" max="11" width="10.28515625" style="519" customWidth="1"/>
    <col min="12" max="13" width="2.28515625" style="519" customWidth="1"/>
    <col min="14" max="14" width="10.28515625" style="519" customWidth="1"/>
    <col min="15" max="16" width="2.28515625" style="519" customWidth="1"/>
    <col min="17" max="17" width="10.28515625" style="519" customWidth="1"/>
    <col min="18" max="19" width="2.28515625" style="519" customWidth="1"/>
    <col min="20" max="16384" width="13.7109375" style="519"/>
  </cols>
  <sheetData>
    <row r="1" spans="1:20" ht="13.5" customHeight="1" x14ac:dyDescent="0.25">
      <c r="A1" s="1401" t="s">
        <v>0</v>
      </c>
      <c r="B1" s="1401"/>
      <c r="C1" s="1401"/>
      <c r="D1" s="1401"/>
      <c r="E1" s="1401"/>
      <c r="F1" s="1401"/>
      <c r="G1" s="1401"/>
      <c r="H1" s="1401"/>
      <c r="I1" s="1401"/>
      <c r="J1" s="1401"/>
      <c r="K1" s="1401"/>
      <c r="L1" s="1401"/>
      <c r="M1" s="1401"/>
      <c r="N1" s="1401"/>
      <c r="O1" s="1401"/>
      <c r="P1" s="1401"/>
      <c r="Q1" s="1401"/>
      <c r="R1" s="1401"/>
    </row>
    <row r="2" spans="1:20" ht="13.5" customHeight="1" x14ac:dyDescent="0.25">
      <c r="A2" s="1401" t="s">
        <v>294</v>
      </c>
      <c r="B2" s="1401"/>
      <c r="C2" s="1401"/>
      <c r="D2" s="1401"/>
      <c r="E2" s="1401"/>
      <c r="F2" s="1401"/>
      <c r="G2" s="1401"/>
      <c r="H2" s="1401"/>
      <c r="I2" s="1401"/>
      <c r="J2" s="1401"/>
      <c r="K2" s="1401"/>
      <c r="L2" s="1401"/>
      <c r="M2" s="1401"/>
      <c r="N2" s="1401"/>
      <c r="O2" s="1401"/>
      <c r="P2" s="1401"/>
      <c r="Q2" s="1401"/>
      <c r="R2" s="1401"/>
    </row>
    <row r="3" spans="1:20" x14ac:dyDescent="0.2">
      <c r="A3" s="452"/>
      <c r="B3" s="452"/>
      <c r="C3" s="452"/>
      <c r="D3" s="452"/>
      <c r="E3" s="452"/>
      <c r="F3" s="452"/>
      <c r="G3" s="452"/>
      <c r="H3" s="452"/>
      <c r="I3" s="452"/>
      <c r="J3" s="452"/>
      <c r="K3" s="452"/>
      <c r="L3" s="452"/>
      <c r="M3" s="452"/>
      <c r="N3" s="452"/>
      <c r="O3" s="452"/>
      <c r="P3" s="452"/>
      <c r="Q3" s="452"/>
      <c r="R3" s="452"/>
    </row>
    <row r="4" spans="1:20" ht="15.75" customHeight="1" x14ac:dyDescent="0.2">
      <c r="A4" s="1402" t="s">
        <v>3</v>
      </c>
      <c r="B4" s="1400"/>
      <c r="C4" s="452"/>
      <c r="D4" s="1403" t="s">
        <v>1</v>
      </c>
      <c r="E4" s="1403"/>
      <c r="F4" s="1403"/>
      <c r="G4" s="1403"/>
      <c r="H4" s="1403"/>
      <c r="I4" s="1403"/>
      <c r="J4" s="1403"/>
      <c r="K4" s="1403"/>
      <c r="L4" s="1403"/>
      <c r="M4" s="1403"/>
      <c r="N4" s="1403"/>
      <c r="O4" s="1403"/>
      <c r="P4" s="1403"/>
      <c r="Q4" s="1403"/>
      <c r="R4" s="1403"/>
    </row>
    <row r="5" spans="1:20" ht="16.7" customHeight="1" x14ac:dyDescent="0.2">
      <c r="A5" s="452"/>
      <c r="B5" s="452"/>
      <c r="C5" s="452"/>
      <c r="D5" s="452"/>
      <c r="E5" s="452"/>
      <c r="F5" s="452"/>
      <c r="G5" s="452"/>
      <c r="H5" s="452"/>
      <c r="I5" s="452"/>
      <c r="J5" s="452"/>
      <c r="K5" s="452"/>
      <c r="L5" s="452"/>
      <c r="M5" s="452"/>
      <c r="N5" s="339"/>
      <c r="O5" s="452"/>
      <c r="P5" s="339"/>
      <c r="Q5" s="339"/>
      <c r="R5" s="339"/>
    </row>
    <row r="6" spans="1:20" ht="25.9" customHeight="1" x14ac:dyDescent="0.2">
      <c r="A6" s="452"/>
      <c r="B6" s="452"/>
      <c r="C6" s="452"/>
      <c r="D6" s="520"/>
      <c r="E6" s="466" t="s">
        <v>118</v>
      </c>
      <c r="F6" s="521"/>
      <c r="G6" s="522"/>
      <c r="H6" s="334" t="s">
        <v>184</v>
      </c>
      <c r="I6" s="523"/>
      <c r="J6" s="335"/>
      <c r="K6" s="334" t="s">
        <v>183</v>
      </c>
      <c r="L6" s="523"/>
      <c r="M6" s="335"/>
      <c r="N6" s="334" t="s">
        <v>182</v>
      </c>
      <c r="O6" s="523"/>
      <c r="P6" s="332"/>
      <c r="Q6" s="331" t="s">
        <v>181</v>
      </c>
      <c r="R6" s="524"/>
    </row>
    <row r="7" spans="1:20" ht="12" customHeight="1" x14ac:dyDescent="0.2">
      <c r="A7" s="1404" t="s">
        <v>295</v>
      </c>
      <c r="B7" s="1400"/>
      <c r="C7" s="452"/>
      <c r="D7" s="525"/>
      <c r="E7" s="329"/>
      <c r="F7" s="452"/>
      <c r="G7" s="525"/>
      <c r="H7" s="329"/>
      <c r="I7" s="292"/>
      <c r="J7" s="288"/>
      <c r="K7" s="329"/>
      <c r="L7" s="292"/>
      <c r="M7" s="288"/>
      <c r="N7" s="329"/>
      <c r="O7" s="292"/>
      <c r="P7" s="305"/>
      <c r="Q7" s="329"/>
      <c r="R7" s="307"/>
    </row>
    <row r="8" spans="1:20" ht="12" customHeight="1" x14ac:dyDescent="0.2">
      <c r="A8" s="1405" t="s">
        <v>286</v>
      </c>
      <c r="B8" s="1400"/>
      <c r="C8" s="452"/>
      <c r="D8" s="525"/>
      <c r="E8" s="526"/>
      <c r="F8" s="452"/>
      <c r="G8" s="525"/>
      <c r="H8" s="452"/>
      <c r="I8" s="292"/>
      <c r="J8" s="288"/>
      <c r="K8" s="452"/>
      <c r="L8" s="292"/>
      <c r="M8" s="288"/>
      <c r="N8" s="452"/>
      <c r="O8" s="292"/>
      <c r="P8" s="305"/>
      <c r="Q8" s="292"/>
      <c r="R8" s="307"/>
    </row>
    <row r="9" spans="1:20" ht="12" customHeight="1" x14ac:dyDescent="0.2">
      <c r="A9" s="1406" t="s">
        <v>296</v>
      </c>
      <c r="B9" s="1400"/>
      <c r="C9" s="452"/>
      <c r="D9" s="525"/>
      <c r="E9" s="320">
        <v>12</v>
      </c>
      <c r="F9" s="527"/>
      <c r="G9" s="528"/>
      <c r="H9" s="320">
        <v>2</v>
      </c>
      <c r="I9" s="316"/>
      <c r="J9" s="319"/>
      <c r="K9" s="320">
        <v>130</v>
      </c>
      <c r="L9" s="316"/>
      <c r="M9" s="319"/>
      <c r="N9" s="320">
        <v>179</v>
      </c>
      <c r="O9" s="316"/>
      <c r="P9" s="529"/>
      <c r="Q9" s="319">
        <v>68</v>
      </c>
      <c r="R9" s="313"/>
      <c r="T9" s="530"/>
    </row>
    <row r="10" spans="1:20" ht="12" customHeight="1" x14ac:dyDescent="0.2">
      <c r="A10" s="1406" t="s">
        <v>297</v>
      </c>
      <c r="B10" s="1400"/>
      <c r="C10" s="452"/>
      <c r="D10" s="525"/>
      <c r="E10" s="304">
        <v>170</v>
      </c>
      <c r="F10" s="491" t="s">
        <v>56</v>
      </c>
      <c r="G10" s="303"/>
      <c r="H10" s="304">
        <v>253</v>
      </c>
      <c r="I10" s="531" t="s">
        <v>56</v>
      </c>
      <c r="J10" s="303"/>
      <c r="K10" s="304">
        <v>292</v>
      </c>
      <c r="L10" s="531"/>
      <c r="M10" s="303"/>
      <c r="N10" s="304">
        <v>781</v>
      </c>
      <c r="O10" s="531"/>
      <c r="P10" s="532"/>
      <c r="Q10" s="303">
        <v>511</v>
      </c>
      <c r="R10" s="491"/>
      <c r="T10" s="530"/>
    </row>
    <row r="11" spans="1:20" ht="12" customHeight="1" x14ac:dyDescent="0.2">
      <c r="A11" s="1406" t="s">
        <v>298</v>
      </c>
      <c r="B11" s="1400"/>
      <c r="C11" s="452"/>
      <c r="D11" s="525"/>
      <c r="E11" s="304">
        <v>12</v>
      </c>
      <c r="F11" s="306"/>
      <c r="G11" s="533"/>
      <c r="H11" s="304">
        <v>19</v>
      </c>
      <c r="I11" s="299"/>
      <c r="J11" s="303"/>
      <c r="K11" s="304">
        <v>23</v>
      </c>
      <c r="L11" s="299"/>
      <c r="M11" s="303"/>
      <c r="N11" s="304">
        <v>57</v>
      </c>
      <c r="O11" s="299"/>
      <c r="P11" s="532"/>
      <c r="Q11" s="303">
        <v>64</v>
      </c>
      <c r="R11" s="296"/>
      <c r="T11" s="530"/>
    </row>
    <row r="12" spans="1:20" ht="12" customHeight="1" x14ac:dyDescent="0.2">
      <c r="A12" s="1406" t="s">
        <v>299</v>
      </c>
      <c r="B12" s="1400"/>
      <c r="C12" s="452"/>
      <c r="D12" s="525"/>
      <c r="E12" s="534">
        <v>2</v>
      </c>
      <c r="F12" s="306"/>
      <c r="G12" s="533"/>
      <c r="H12" s="534">
        <v>5</v>
      </c>
      <c r="I12" s="299"/>
      <c r="J12" s="303"/>
      <c r="K12" s="534">
        <v>2</v>
      </c>
      <c r="L12" s="299"/>
      <c r="M12" s="303"/>
      <c r="N12" s="534">
        <v>4</v>
      </c>
      <c r="O12" s="299"/>
      <c r="P12" s="532"/>
      <c r="Q12" s="534">
        <v>1</v>
      </c>
      <c r="R12" s="296"/>
      <c r="T12" s="530"/>
    </row>
    <row r="13" spans="1:20" ht="12" customHeight="1" x14ac:dyDescent="0.2">
      <c r="A13" s="1407" t="s">
        <v>300</v>
      </c>
      <c r="B13" s="1400"/>
      <c r="C13" s="452"/>
      <c r="D13" s="525"/>
      <c r="E13" s="535">
        <v>196</v>
      </c>
      <c r="F13" s="306"/>
      <c r="G13" s="533"/>
      <c r="H13" s="535">
        <v>279</v>
      </c>
      <c r="I13" s="299"/>
      <c r="J13" s="303"/>
      <c r="K13" s="535">
        <v>447</v>
      </c>
      <c r="L13" s="299"/>
      <c r="M13" s="303"/>
      <c r="N13" s="535">
        <v>1021</v>
      </c>
      <c r="O13" s="299"/>
      <c r="P13" s="532"/>
      <c r="Q13" s="535">
        <v>644</v>
      </c>
      <c r="R13" s="296"/>
      <c r="T13" s="530"/>
    </row>
    <row r="14" spans="1:20" ht="12" customHeight="1" x14ac:dyDescent="0.2">
      <c r="A14" s="1400"/>
      <c r="B14" s="1400"/>
      <c r="C14" s="452"/>
      <c r="D14" s="525"/>
      <c r="E14" s="526"/>
      <c r="F14" s="306"/>
      <c r="G14" s="533"/>
      <c r="H14" s="306"/>
      <c r="I14" s="299"/>
      <c r="J14" s="303"/>
      <c r="K14" s="306"/>
      <c r="L14" s="299"/>
      <c r="M14" s="303"/>
      <c r="N14" s="306"/>
      <c r="O14" s="299"/>
      <c r="P14" s="532"/>
      <c r="Q14" s="299"/>
      <c r="R14" s="296"/>
      <c r="T14" s="530"/>
    </row>
    <row r="15" spans="1:20" ht="12" customHeight="1" x14ac:dyDescent="0.2">
      <c r="A15" s="1405" t="s">
        <v>287</v>
      </c>
      <c r="B15" s="1400"/>
      <c r="C15" s="452"/>
      <c r="D15" s="525"/>
      <c r="E15" s="526"/>
      <c r="F15" s="306"/>
      <c r="G15" s="533"/>
      <c r="H15" s="306"/>
      <c r="I15" s="299"/>
      <c r="J15" s="303"/>
      <c r="K15" s="306"/>
      <c r="L15" s="299"/>
      <c r="M15" s="303"/>
      <c r="N15" s="306"/>
      <c r="O15" s="299"/>
      <c r="P15" s="532"/>
      <c r="Q15" s="299"/>
      <c r="R15" s="296"/>
      <c r="T15" s="530"/>
    </row>
    <row r="16" spans="1:20" ht="12" customHeight="1" x14ac:dyDescent="0.2">
      <c r="A16" s="1406" t="s">
        <v>296</v>
      </c>
      <c r="B16" s="1400"/>
      <c r="C16" s="452"/>
      <c r="D16" s="525"/>
      <c r="E16" s="304">
        <v>1</v>
      </c>
      <c r="F16" s="306"/>
      <c r="G16" s="533"/>
      <c r="H16" s="304">
        <v>2</v>
      </c>
      <c r="I16" s="299"/>
      <c r="J16" s="303"/>
      <c r="K16" s="304">
        <v>9</v>
      </c>
      <c r="L16" s="299"/>
      <c r="M16" s="303"/>
      <c r="N16" s="304">
        <v>10</v>
      </c>
      <c r="O16" s="299"/>
      <c r="P16" s="532"/>
      <c r="Q16" s="303">
        <v>3</v>
      </c>
      <c r="R16" s="296"/>
      <c r="T16" s="536"/>
    </row>
    <row r="17" spans="1:20" ht="12" customHeight="1" x14ac:dyDescent="0.2">
      <c r="A17" s="1406" t="s">
        <v>301</v>
      </c>
      <c r="B17" s="1400"/>
      <c r="C17" s="452"/>
      <c r="D17" s="525"/>
      <c r="E17" s="304">
        <v>2</v>
      </c>
      <c r="F17" s="306"/>
      <c r="G17" s="533"/>
      <c r="H17" s="304">
        <v>2</v>
      </c>
      <c r="I17" s="299"/>
      <c r="J17" s="303"/>
      <c r="K17" s="304">
        <v>7</v>
      </c>
      <c r="L17" s="299"/>
      <c r="M17" s="303"/>
      <c r="N17" s="304">
        <v>15</v>
      </c>
      <c r="O17" s="299"/>
      <c r="P17" s="532"/>
      <c r="Q17" s="303">
        <v>3</v>
      </c>
      <c r="R17" s="296"/>
      <c r="T17" s="537"/>
    </row>
    <row r="18" spans="1:20" ht="12" customHeight="1" x14ac:dyDescent="0.2">
      <c r="A18" s="1407" t="s">
        <v>300</v>
      </c>
      <c r="B18" s="1400"/>
      <c r="C18" s="452"/>
      <c r="D18" s="525"/>
      <c r="E18" s="535">
        <v>3</v>
      </c>
      <c r="F18" s="306"/>
      <c r="G18" s="533"/>
      <c r="H18" s="535">
        <v>4</v>
      </c>
      <c r="I18" s="299"/>
      <c r="J18" s="303"/>
      <c r="K18" s="535">
        <v>16</v>
      </c>
      <c r="L18" s="299"/>
      <c r="M18" s="303"/>
      <c r="N18" s="535">
        <v>25</v>
      </c>
      <c r="O18" s="299"/>
      <c r="P18" s="532"/>
      <c r="Q18" s="535">
        <v>6</v>
      </c>
      <c r="R18" s="296"/>
      <c r="T18" s="537"/>
    </row>
    <row r="19" spans="1:20" ht="12" customHeight="1" x14ac:dyDescent="0.2">
      <c r="A19" s="1400"/>
      <c r="B19" s="1400"/>
      <c r="C19" s="452"/>
      <c r="D19" s="525"/>
      <c r="E19" s="526"/>
      <c r="F19" s="306"/>
      <c r="G19" s="533"/>
      <c r="H19" s="306"/>
      <c r="I19" s="299"/>
      <c r="J19" s="303"/>
      <c r="K19" s="306"/>
      <c r="L19" s="299"/>
      <c r="M19" s="303"/>
      <c r="N19" s="306"/>
      <c r="O19" s="299"/>
      <c r="P19" s="532"/>
      <c r="Q19" s="299"/>
      <c r="R19" s="296"/>
      <c r="T19" s="538"/>
    </row>
    <row r="20" spans="1:20" ht="12" customHeight="1" x14ac:dyDescent="0.2">
      <c r="A20" s="1405" t="s">
        <v>288</v>
      </c>
      <c r="B20" s="1400"/>
      <c r="C20" s="452"/>
      <c r="D20" s="525"/>
      <c r="E20" s="526"/>
      <c r="F20" s="306"/>
      <c r="G20" s="533"/>
      <c r="H20" s="306"/>
      <c r="I20" s="299"/>
      <c r="J20" s="303"/>
      <c r="K20" s="306"/>
      <c r="L20" s="299"/>
      <c r="M20" s="303"/>
      <c r="N20" s="306"/>
      <c r="O20" s="299"/>
      <c r="P20" s="532"/>
      <c r="Q20" s="299"/>
      <c r="R20" s="296"/>
      <c r="T20" s="538"/>
    </row>
    <row r="21" spans="1:20" ht="12" customHeight="1" x14ac:dyDescent="0.2">
      <c r="A21" s="1406" t="s">
        <v>296</v>
      </c>
      <c r="B21" s="1400"/>
      <c r="C21" s="452"/>
      <c r="D21" s="525"/>
      <c r="E21" s="304">
        <v>0</v>
      </c>
      <c r="F21" s="306"/>
      <c r="G21" s="533"/>
      <c r="H21" s="304">
        <v>0</v>
      </c>
      <c r="I21" s="299"/>
      <c r="J21" s="303"/>
      <c r="K21" s="304">
        <v>4</v>
      </c>
      <c r="L21" s="299"/>
      <c r="M21" s="303"/>
      <c r="N21" s="304">
        <v>3</v>
      </c>
      <c r="O21" s="299"/>
      <c r="P21" s="532"/>
      <c r="Q21" s="303">
        <v>3</v>
      </c>
      <c r="R21" s="296"/>
      <c r="T21" s="539"/>
    </row>
    <row r="22" spans="1:20" ht="12" customHeight="1" x14ac:dyDescent="0.2">
      <c r="A22" s="1406" t="s">
        <v>301</v>
      </c>
      <c r="B22" s="1400"/>
      <c r="C22" s="452"/>
      <c r="D22" s="525"/>
      <c r="E22" s="304">
        <v>11</v>
      </c>
      <c r="F22" s="306"/>
      <c r="G22" s="533"/>
      <c r="H22" s="304">
        <v>12</v>
      </c>
      <c r="I22" s="299"/>
      <c r="J22" s="303"/>
      <c r="K22" s="304">
        <v>41</v>
      </c>
      <c r="L22" s="299"/>
      <c r="M22" s="303"/>
      <c r="N22" s="304">
        <v>22</v>
      </c>
      <c r="O22" s="299"/>
      <c r="P22" s="532"/>
      <c r="Q22" s="303">
        <v>25</v>
      </c>
      <c r="R22" s="296"/>
      <c r="T22" s="539"/>
    </row>
    <row r="23" spans="1:20" ht="12" customHeight="1" x14ac:dyDescent="0.2">
      <c r="A23" s="1406" t="s">
        <v>298</v>
      </c>
      <c r="B23" s="1400"/>
      <c r="C23" s="452"/>
      <c r="D23" s="525"/>
      <c r="E23" s="534">
        <v>1</v>
      </c>
      <c r="F23" s="306"/>
      <c r="G23" s="533"/>
      <c r="H23" s="534">
        <v>0</v>
      </c>
      <c r="I23" s="299"/>
      <c r="J23" s="303"/>
      <c r="K23" s="534">
        <v>2</v>
      </c>
      <c r="L23" s="299"/>
      <c r="M23" s="303"/>
      <c r="N23" s="534">
        <v>1</v>
      </c>
      <c r="O23" s="299"/>
      <c r="P23" s="532"/>
      <c r="Q23" s="534">
        <v>2</v>
      </c>
      <c r="R23" s="296"/>
      <c r="T23" s="538"/>
    </row>
    <row r="24" spans="1:20" ht="12" customHeight="1" x14ac:dyDescent="0.2">
      <c r="A24" s="1407" t="s">
        <v>300</v>
      </c>
      <c r="B24" s="1400"/>
      <c r="C24" s="452"/>
      <c r="D24" s="525"/>
      <c r="E24" s="535">
        <v>12</v>
      </c>
      <c r="F24" s="306"/>
      <c r="G24" s="533"/>
      <c r="H24" s="535">
        <v>12</v>
      </c>
      <c r="I24" s="299"/>
      <c r="J24" s="303"/>
      <c r="K24" s="535">
        <v>47</v>
      </c>
      <c r="L24" s="299"/>
      <c r="M24" s="303"/>
      <c r="N24" s="535">
        <v>26</v>
      </c>
      <c r="O24" s="299"/>
      <c r="P24" s="532"/>
      <c r="Q24" s="535">
        <v>30</v>
      </c>
      <c r="R24" s="296"/>
      <c r="T24" s="538"/>
    </row>
    <row r="25" spans="1:20" ht="12" customHeight="1" x14ac:dyDescent="0.2">
      <c r="A25" s="1400"/>
      <c r="B25" s="1400"/>
      <c r="C25" s="452"/>
      <c r="D25" s="525"/>
      <c r="E25" s="526"/>
      <c r="F25" s="306"/>
      <c r="G25" s="533"/>
      <c r="H25" s="306"/>
      <c r="I25" s="299"/>
      <c r="J25" s="303"/>
      <c r="K25" s="306"/>
      <c r="L25" s="299"/>
      <c r="M25" s="303"/>
      <c r="N25" s="306"/>
      <c r="O25" s="299"/>
      <c r="P25" s="532"/>
      <c r="Q25" s="299"/>
      <c r="R25" s="296"/>
      <c r="T25" s="538"/>
    </row>
    <row r="26" spans="1:20" ht="12" customHeight="1" x14ac:dyDescent="0.2">
      <c r="A26" s="1405" t="s">
        <v>295</v>
      </c>
      <c r="B26" s="1400"/>
      <c r="C26" s="452"/>
      <c r="D26" s="525"/>
      <c r="E26" s="526"/>
      <c r="F26" s="306"/>
      <c r="G26" s="533"/>
      <c r="H26" s="306"/>
      <c r="I26" s="299"/>
      <c r="J26" s="303"/>
      <c r="K26" s="306"/>
      <c r="L26" s="299"/>
      <c r="M26" s="303"/>
      <c r="N26" s="306"/>
      <c r="O26" s="299"/>
      <c r="P26" s="532"/>
      <c r="Q26" s="299"/>
      <c r="R26" s="296"/>
      <c r="T26" s="540"/>
    </row>
    <row r="27" spans="1:20" ht="12" customHeight="1" x14ac:dyDescent="0.2">
      <c r="A27" s="1406" t="s">
        <v>296</v>
      </c>
      <c r="B27" s="1400"/>
      <c r="C27" s="452"/>
      <c r="D27" s="525"/>
      <c r="E27" s="304">
        <v>13</v>
      </c>
      <c r="F27" s="306"/>
      <c r="G27" s="533"/>
      <c r="H27" s="304">
        <v>4</v>
      </c>
      <c r="I27" s="299"/>
      <c r="J27" s="303"/>
      <c r="K27" s="304">
        <v>143</v>
      </c>
      <c r="L27" s="299"/>
      <c r="M27" s="303"/>
      <c r="N27" s="304">
        <v>192</v>
      </c>
      <c r="O27" s="299"/>
      <c r="P27" s="532"/>
      <c r="Q27" s="303">
        <v>74</v>
      </c>
      <c r="R27" s="296"/>
      <c r="T27" s="540"/>
    </row>
    <row r="28" spans="1:20" ht="12" customHeight="1" x14ac:dyDescent="0.2">
      <c r="A28" s="1406" t="s">
        <v>301</v>
      </c>
      <c r="B28" s="1400"/>
      <c r="C28" s="452"/>
      <c r="D28" s="525"/>
      <c r="E28" s="304">
        <v>183</v>
      </c>
      <c r="F28" s="306"/>
      <c r="G28" s="533"/>
      <c r="H28" s="304">
        <v>267</v>
      </c>
      <c r="I28" s="299"/>
      <c r="J28" s="303"/>
      <c r="K28" s="304">
        <v>340</v>
      </c>
      <c r="L28" s="299"/>
      <c r="M28" s="303"/>
      <c r="N28" s="304">
        <v>818</v>
      </c>
      <c r="O28" s="299"/>
      <c r="P28" s="532"/>
      <c r="Q28" s="303">
        <v>539</v>
      </c>
      <c r="R28" s="296"/>
      <c r="T28" s="540"/>
    </row>
    <row r="29" spans="1:20" ht="12" customHeight="1" x14ac:dyDescent="0.2">
      <c r="A29" s="1406" t="s">
        <v>298</v>
      </c>
      <c r="B29" s="1400"/>
      <c r="C29" s="452"/>
      <c r="D29" s="525"/>
      <c r="E29" s="304">
        <v>13</v>
      </c>
      <c r="F29" s="306"/>
      <c r="G29" s="533"/>
      <c r="H29" s="304">
        <v>19</v>
      </c>
      <c r="I29" s="299"/>
      <c r="J29" s="303"/>
      <c r="K29" s="304">
        <v>25</v>
      </c>
      <c r="L29" s="299"/>
      <c r="M29" s="303"/>
      <c r="N29" s="304">
        <v>58</v>
      </c>
      <c r="O29" s="299"/>
      <c r="P29" s="532"/>
      <c r="Q29" s="303">
        <v>66</v>
      </c>
      <c r="R29" s="296"/>
      <c r="T29" s="530"/>
    </row>
    <row r="30" spans="1:20" ht="12" customHeight="1" x14ac:dyDescent="0.2">
      <c r="A30" s="1406" t="s">
        <v>299</v>
      </c>
      <c r="B30" s="1400"/>
      <c r="C30" s="452"/>
      <c r="D30" s="525"/>
      <c r="E30" s="534">
        <v>2</v>
      </c>
      <c r="F30" s="306"/>
      <c r="G30" s="533"/>
      <c r="H30" s="534">
        <v>5</v>
      </c>
      <c r="I30" s="299"/>
      <c r="J30" s="303"/>
      <c r="K30" s="534">
        <v>2</v>
      </c>
      <c r="L30" s="299"/>
      <c r="M30" s="303"/>
      <c r="N30" s="534">
        <v>4</v>
      </c>
      <c r="O30" s="299"/>
      <c r="P30" s="532"/>
      <c r="Q30" s="534">
        <v>1</v>
      </c>
      <c r="R30" s="296"/>
      <c r="T30" s="530"/>
    </row>
    <row r="31" spans="1:20" ht="12" customHeight="1" x14ac:dyDescent="0.2">
      <c r="A31" s="1407" t="s">
        <v>300</v>
      </c>
      <c r="B31" s="1400"/>
      <c r="C31" s="452"/>
      <c r="D31" s="525"/>
      <c r="E31" s="535">
        <v>211</v>
      </c>
      <c r="F31" s="306"/>
      <c r="G31" s="533"/>
      <c r="H31" s="535">
        <v>295</v>
      </c>
      <c r="I31" s="299"/>
      <c r="J31" s="303"/>
      <c r="K31" s="535">
        <v>510</v>
      </c>
      <c r="L31" s="299"/>
      <c r="M31" s="303"/>
      <c r="N31" s="535">
        <v>1072</v>
      </c>
      <c r="O31" s="299"/>
      <c r="P31" s="532"/>
      <c r="Q31" s="535">
        <v>680</v>
      </c>
      <c r="R31" s="296"/>
      <c r="T31" s="530"/>
    </row>
    <row r="32" spans="1:20" ht="12" customHeight="1" x14ac:dyDescent="0.2">
      <c r="A32" s="1400"/>
      <c r="B32" s="1400"/>
      <c r="C32" s="452"/>
      <c r="D32" s="525"/>
      <c r="E32" s="306"/>
      <c r="F32" s="306"/>
      <c r="G32" s="533"/>
      <c r="H32" s="306"/>
      <c r="I32" s="299"/>
      <c r="J32" s="303"/>
      <c r="K32" s="306"/>
      <c r="L32" s="299"/>
      <c r="M32" s="303"/>
      <c r="N32" s="306"/>
      <c r="O32" s="299"/>
      <c r="P32" s="532"/>
      <c r="Q32" s="299"/>
      <c r="R32" s="296"/>
      <c r="T32" s="530"/>
    </row>
    <row r="33" spans="1:20" ht="12" customHeight="1" x14ac:dyDescent="0.2">
      <c r="A33" s="1404" t="s">
        <v>291</v>
      </c>
      <c r="B33" s="1400"/>
      <c r="C33" s="452"/>
      <c r="D33" s="525"/>
      <c r="E33" s="534">
        <v>0</v>
      </c>
      <c r="F33" s="306"/>
      <c r="G33" s="533"/>
      <c r="H33" s="534">
        <v>0</v>
      </c>
      <c r="I33" s="299"/>
      <c r="J33" s="303"/>
      <c r="K33" s="534">
        <v>0</v>
      </c>
      <c r="L33" s="299"/>
      <c r="M33" s="303"/>
      <c r="N33" s="534">
        <v>0</v>
      </c>
      <c r="O33" s="299"/>
      <c r="P33" s="532"/>
      <c r="Q33" s="534">
        <v>0</v>
      </c>
      <c r="R33" s="296"/>
      <c r="T33" s="530"/>
    </row>
    <row r="34" spans="1:20" ht="12" customHeight="1" x14ac:dyDescent="0.2">
      <c r="A34" s="1400"/>
      <c r="B34" s="1400"/>
      <c r="C34" s="452"/>
      <c r="D34" s="525"/>
      <c r="E34" s="541"/>
      <c r="F34" s="327"/>
      <c r="G34" s="542"/>
      <c r="H34" s="541"/>
      <c r="I34" s="326"/>
      <c r="J34" s="543"/>
      <c r="K34" s="541"/>
      <c r="L34" s="326"/>
      <c r="M34" s="543"/>
      <c r="N34" s="541"/>
      <c r="O34" s="326"/>
      <c r="P34" s="544"/>
      <c r="Q34" s="541"/>
      <c r="R34" s="325"/>
      <c r="T34" s="530"/>
    </row>
    <row r="35" spans="1:20" ht="12" customHeight="1" thickBot="1" x14ac:dyDescent="0.25">
      <c r="A35" s="1409" t="s">
        <v>302</v>
      </c>
      <c r="B35" s="1400"/>
      <c r="C35" s="452"/>
      <c r="D35" s="525"/>
      <c r="E35" s="545">
        <v>211</v>
      </c>
      <c r="F35" s="527"/>
      <c r="G35" s="528"/>
      <c r="H35" s="545">
        <v>295</v>
      </c>
      <c r="I35" s="316"/>
      <c r="J35" s="319"/>
      <c r="K35" s="545">
        <v>510</v>
      </c>
      <c r="L35" s="316"/>
      <c r="M35" s="319"/>
      <c r="N35" s="545">
        <v>1072</v>
      </c>
      <c r="O35" s="316"/>
      <c r="P35" s="529"/>
      <c r="Q35" s="545">
        <v>680</v>
      </c>
      <c r="R35" s="313"/>
      <c r="T35" s="530"/>
    </row>
    <row r="36" spans="1:20" ht="12" customHeight="1" thickTop="1" x14ac:dyDescent="0.2">
      <c r="A36" s="1400"/>
      <c r="B36" s="1400"/>
      <c r="C36" s="452"/>
      <c r="D36" s="525"/>
      <c r="E36" s="546"/>
      <c r="F36" s="527"/>
      <c r="G36" s="528"/>
      <c r="H36" s="547"/>
      <c r="I36" s="316"/>
      <c r="J36" s="319"/>
      <c r="K36" s="547"/>
      <c r="L36" s="316"/>
      <c r="M36" s="319"/>
      <c r="N36" s="547"/>
      <c r="O36" s="316"/>
      <c r="P36" s="529"/>
      <c r="Q36" s="547"/>
      <c r="R36" s="313"/>
      <c r="T36" s="530"/>
    </row>
    <row r="37" spans="1:20" s="553" customFormat="1" ht="25.9" customHeight="1" x14ac:dyDescent="0.2">
      <c r="A37" s="1410" t="s">
        <v>303</v>
      </c>
      <c r="B37" s="1411"/>
      <c r="C37" s="548"/>
      <c r="D37" s="549"/>
      <c r="E37" s="526"/>
      <c r="F37" s="212"/>
      <c r="G37" s="139"/>
      <c r="H37" s="550"/>
      <c r="I37" s="35"/>
      <c r="J37" s="139"/>
      <c r="K37" s="550"/>
      <c r="L37" s="35"/>
      <c r="M37" s="139"/>
      <c r="N37" s="550"/>
      <c r="O37" s="35"/>
      <c r="P37" s="551"/>
      <c r="Q37" s="35"/>
      <c r="R37" s="552"/>
      <c r="T37" s="530"/>
    </row>
    <row r="38" spans="1:20" s="553" customFormat="1" ht="12" customHeight="1" x14ac:dyDescent="0.2">
      <c r="A38" s="1408"/>
      <c r="B38" s="1408"/>
      <c r="C38" s="548"/>
      <c r="D38" s="549"/>
      <c r="E38" s="526"/>
      <c r="F38" s="212"/>
      <c r="G38" s="139"/>
      <c r="H38" s="550"/>
      <c r="I38" s="35"/>
      <c r="J38" s="139"/>
      <c r="K38" s="550"/>
      <c r="L38" s="35"/>
      <c r="M38" s="139"/>
      <c r="N38" s="550"/>
      <c r="O38" s="35"/>
      <c r="P38" s="551"/>
      <c r="Q38" s="35"/>
      <c r="R38" s="552"/>
      <c r="T38" s="554"/>
    </row>
    <row r="39" spans="1:20" s="558" customFormat="1" ht="15" customHeight="1" x14ac:dyDescent="0.2">
      <c r="A39" s="1404" t="s">
        <v>295</v>
      </c>
      <c r="B39" s="1414"/>
      <c r="C39" s="213"/>
      <c r="D39" s="551"/>
      <c r="E39" s="526"/>
      <c r="F39" s="555"/>
      <c r="G39" s="139"/>
      <c r="H39" s="556"/>
      <c r="I39" s="36"/>
      <c r="J39" s="139"/>
      <c r="K39" s="556"/>
      <c r="L39" s="36"/>
      <c r="M39" s="139"/>
      <c r="N39" s="556"/>
      <c r="O39" s="36"/>
      <c r="P39" s="551"/>
      <c r="Q39" s="556"/>
      <c r="R39" s="557"/>
      <c r="T39" s="530"/>
    </row>
    <row r="40" spans="1:20" s="558" customFormat="1" x14ac:dyDescent="0.2">
      <c r="A40" s="1415" t="s">
        <v>296</v>
      </c>
      <c r="B40" s="1415"/>
      <c r="C40" s="213"/>
      <c r="D40" s="551"/>
      <c r="E40" s="559">
        <v>0.2</v>
      </c>
      <c r="F40" s="555"/>
      <c r="G40" s="139"/>
      <c r="H40" s="559">
        <v>0</v>
      </c>
      <c r="I40" s="36"/>
      <c r="J40" s="139"/>
      <c r="K40" s="559">
        <v>1.6</v>
      </c>
      <c r="L40" s="36"/>
      <c r="M40" s="139"/>
      <c r="N40" s="559">
        <v>2.2000000000000002</v>
      </c>
      <c r="O40" s="36"/>
      <c r="P40" s="551"/>
      <c r="Q40" s="560">
        <v>0.9</v>
      </c>
      <c r="R40" s="557"/>
      <c r="T40" s="561"/>
    </row>
    <row r="41" spans="1:20" s="558" customFormat="1" x14ac:dyDescent="0.2">
      <c r="A41" s="1415" t="s">
        <v>301</v>
      </c>
      <c r="B41" s="1415"/>
      <c r="C41" s="213"/>
      <c r="D41" s="551"/>
      <c r="E41" s="559">
        <v>2.1</v>
      </c>
      <c r="F41" s="555"/>
      <c r="G41" s="139"/>
      <c r="H41" s="559">
        <v>3</v>
      </c>
      <c r="I41" s="36"/>
      <c r="J41" s="139"/>
      <c r="K41" s="559">
        <v>3.9</v>
      </c>
      <c r="L41" s="36"/>
      <c r="M41" s="139"/>
      <c r="N41" s="559">
        <v>9.4</v>
      </c>
      <c r="O41" s="36"/>
      <c r="P41" s="551"/>
      <c r="Q41" s="560">
        <v>6.3</v>
      </c>
      <c r="R41" s="557"/>
      <c r="T41" s="561"/>
    </row>
    <row r="42" spans="1:20" s="558" customFormat="1" x14ac:dyDescent="0.2">
      <c r="A42" s="1415" t="s">
        <v>298</v>
      </c>
      <c r="B42" s="1415"/>
      <c r="C42" s="213"/>
      <c r="D42" s="551"/>
      <c r="E42" s="559">
        <v>0.1</v>
      </c>
      <c r="F42" s="555"/>
      <c r="G42" s="139"/>
      <c r="H42" s="559">
        <v>0.2</v>
      </c>
      <c r="I42" s="36"/>
      <c r="J42" s="139"/>
      <c r="K42" s="559">
        <v>0.3</v>
      </c>
      <c r="L42" s="36"/>
      <c r="M42" s="139"/>
      <c r="N42" s="559">
        <v>0.7</v>
      </c>
      <c r="O42" s="36"/>
      <c r="P42" s="551"/>
      <c r="Q42" s="560">
        <v>0.8</v>
      </c>
      <c r="R42" s="557"/>
      <c r="T42" s="561"/>
    </row>
    <row r="43" spans="1:20" s="558" customFormat="1" x14ac:dyDescent="0.2">
      <c r="A43" s="1415" t="s">
        <v>299</v>
      </c>
      <c r="B43" s="1415"/>
      <c r="C43" s="213"/>
      <c r="D43" s="551"/>
      <c r="E43" s="562">
        <v>0</v>
      </c>
      <c r="F43" s="555"/>
      <c r="G43" s="139"/>
      <c r="H43" s="562">
        <v>0.1</v>
      </c>
      <c r="I43" s="36"/>
      <c r="J43" s="139"/>
      <c r="K43" s="562">
        <v>0</v>
      </c>
      <c r="L43" s="36"/>
      <c r="M43" s="139"/>
      <c r="N43" s="562">
        <v>0</v>
      </c>
      <c r="O43" s="36"/>
      <c r="P43" s="551"/>
      <c r="Q43" s="562">
        <v>0</v>
      </c>
      <c r="R43" s="557"/>
      <c r="T43" s="561"/>
    </row>
    <row r="44" spans="1:20" s="568" customFormat="1" ht="13.5" thickBot="1" x14ac:dyDescent="0.25">
      <c r="A44" s="1416" t="s">
        <v>14</v>
      </c>
      <c r="B44" s="1416"/>
      <c r="C44" s="563"/>
      <c r="D44" s="305"/>
      <c r="E44" s="564">
        <v>2.4</v>
      </c>
      <c r="F44" s="565"/>
      <c r="G44" s="393"/>
      <c r="H44" s="564">
        <v>3.3</v>
      </c>
      <c r="I44" s="566"/>
      <c r="J44" s="393"/>
      <c r="K44" s="564">
        <v>5.8</v>
      </c>
      <c r="L44" s="566"/>
      <c r="M44" s="393"/>
      <c r="N44" s="564">
        <v>12.3</v>
      </c>
      <c r="O44" s="566"/>
      <c r="P44" s="390"/>
      <c r="Q44" s="564">
        <v>8</v>
      </c>
      <c r="R44" s="567"/>
      <c r="T44" s="561"/>
    </row>
    <row r="45" spans="1:20" s="568" customFormat="1" ht="12" customHeight="1" thickTop="1" x14ac:dyDescent="0.2">
      <c r="A45" s="569"/>
      <c r="B45" s="570"/>
      <c r="C45" s="456"/>
      <c r="D45" s="305"/>
      <c r="E45" s="546"/>
      <c r="F45" s="565"/>
      <c r="G45" s="393"/>
      <c r="H45" s="566"/>
      <c r="I45" s="566"/>
      <c r="J45" s="393"/>
      <c r="K45" s="566"/>
      <c r="L45" s="566"/>
      <c r="M45" s="393"/>
      <c r="N45" s="566"/>
      <c r="O45" s="566"/>
      <c r="P45" s="390"/>
      <c r="Q45" s="566"/>
      <c r="R45" s="567"/>
      <c r="T45" s="530"/>
    </row>
    <row r="46" spans="1:20" s="568" customFormat="1" ht="26.1" customHeight="1" thickBot="1" x14ac:dyDescent="0.25">
      <c r="A46" s="1412" t="s">
        <v>304</v>
      </c>
      <c r="B46" s="1412"/>
      <c r="C46" s="563"/>
      <c r="D46" s="305"/>
      <c r="E46" s="571">
        <v>6.1</v>
      </c>
      <c r="F46" s="565"/>
      <c r="G46" s="393"/>
      <c r="H46" s="572">
        <v>5.9</v>
      </c>
      <c r="I46" s="566"/>
      <c r="J46" s="393"/>
      <c r="K46" s="572">
        <v>6.9</v>
      </c>
      <c r="L46" s="566"/>
      <c r="M46" s="393"/>
      <c r="N46" s="572">
        <v>14</v>
      </c>
      <c r="O46" s="566"/>
      <c r="P46" s="390"/>
      <c r="Q46" s="572">
        <v>6.8</v>
      </c>
      <c r="R46" s="567"/>
      <c r="T46" s="530"/>
    </row>
    <row r="47" spans="1:20" ht="12" customHeight="1" thickTop="1" x14ac:dyDescent="0.2">
      <c r="A47" s="452"/>
      <c r="B47" s="460"/>
      <c r="C47" s="573"/>
      <c r="D47" s="291"/>
      <c r="E47" s="290"/>
      <c r="F47" s="289"/>
      <c r="G47" s="288"/>
      <c r="H47" s="556"/>
      <c r="I47" s="35"/>
      <c r="J47" s="288"/>
      <c r="K47" s="556"/>
      <c r="L47" s="35"/>
      <c r="M47" s="288"/>
      <c r="N47" s="556"/>
      <c r="O47" s="35"/>
      <c r="P47" s="291"/>
      <c r="Q47" s="574"/>
      <c r="R47" s="575"/>
    </row>
    <row r="48" spans="1:20" ht="12" customHeight="1" x14ac:dyDescent="0.2">
      <c r="A48" s="452"/>
      <c r="B48" s="452"/>
      <c r="C48" s="452"/>
      <c r="D48" s="452"/>
      <c r="E48" s="452"/>
      <c r="F48" s="452"/>
      <c r="G48" s="452"/>
      <c r="H48" s="452"/>
      <c r="I48" s="452"/>
      <c r="J48" s="452"/>
      <c r="K48" s="452"/>
      <c r="L48" s="452"/>
      <c r="M48" s="452"/>
      <c r="N48" s="452"/>
      <c r="O48" s="452"/>
      <c r="P48" s="288"/>
      <c r="Q48" s="288"/>
      <c r="R48" s="288"/>
    </row>
    <row r="49" spans="1:18" ht="37.5" customHeight="1" x14ac:dyDescent="0.2">
      <c r="A49" s="286" t="s">
        <v>57</v>
      </c>
      <c r="B49" s="1413" t="s">
        <v>683</v>
      </c>
      <c r="C49" s="1413"/>
      <c r="D49" s="1413"/>
      <c r="E49" s="1413"/>
      <c r="F49" s="1413"/>
      <c r="G49" s="1413"/>
      <c r="H49" s="1413"/>
      <c r="I49" s="1413"/>
      <c r="J49" s="1413"/>
      <c r="K49" s="1413"/>
      <c r="L49" s="1413"/>
      <c r="M49" s="1413"/>
      <c r="N49" s="1413"/>
      <c r="O49" s="1413"/>
      <c r="P49" s="1413"/>
      <c r="Q49" s="1413"/>
      <c r="R49" s="1413"/>
    </row>
    <row r="50" spans="1:18" ht="26.25" customHeight="1" x14ac:dyDescent="0.2">
      <c r="A50" s="286" t="s">
        <v>55</v>
      </c>
      <c r="B50" s="1413" t="s">
        <v>305</v>
      </c>
      <c r="C50" s="1413"/>
      <c r="D50" s="1413"/>
      <c r="E50" s="1413"/>
      <c r="F50" s="1413"/>
      <c r="G50" s="1413"/>
      <c r="H50" s="1413"/>
      <c r="I50" s="1413"/>
      <c r="J50" s="1413"/>
      <c r="K50" s="1413"/>
      <c r="L50" s="1413"/>
      <c r="M50" s="1413"/>
      <c r="N50" s="1413"/>
      <c r="O50" s="1413"/>
      <c r="P50" s="1413"/>
      <c r="Q50" s="1413"/>
      <c r="R50" s="1413"/>
    </row>
    <row r="51" spans="1:18" ht="24" customHeight="1" x14ac:dyDescent="0.2">
      <c r="A51" s="286" t="s">
        <v>56</v>
      </c>
      <c r="B51" s="1413" t="s">
        <v>306</v>
      </c>
      <c r="C51" s="1413"/>
      <c r="D51" s="1413"/>
      <c r="E51" s="1413"/>
      <c r="F51" s="1413"/>
      <c r="G51" s="1413"/>
      <c r="H51" s="1413"/>
      <c r="I51" s="1413"/>
      <c r="J51" s="1413"/>
      <c r="K51" s="1413"/>
      <c r="L51" s="1413"/>
      <c r="M51" s="1413"/>
      <c r="N51" s="1413"/>
      <c r="O51" s="1413"/>
      <c r="P51" s="1413"/>
      <c r="Q51" s="1413"/>
      <c r="R51" s="1413"/>
    </row>
    <row r="52" spans="1:18" ht="13.5" x14ac:dyDescent="0.2">
      <c r="A52" s="576"/>
      <c r="H52" s="452"/>
      <c r="I52" s="452"/>
      <c r="J52" s="452"/>
      <c r="K52" s="452"/>
      <c r="L52" s="452"/>
      <c r="M52" s="452"/>
      <c r="N52" s="452"/>
      <c r="O52" s="452"/>
      <c r="P52" s="452"/>
      <c r="Q52" s="452"/>
      <c r="R52" s="452"/>
    </row>
    <row r="53" spans="1:18" x14ac:dyDescent="0.2">
      <c r="H53" s="452"/>
      <c r="I53" s="452"/>
      <c r="J53" s="452"/>
      <c r="K53" s="452"/>
      <c r="L53" s="452"/>
      <c r="M53" s="452"/>
      <c r="N53" s="452"/>
      <c r="O53" s="452"/>
      <c r="P53" s="452"/>
      <c r="Q53" s="452"/>
      <c r="R53" s="452"/>
    </row>
  </sheetData>
  <sheetProtection formatCells="0" formatColumns="0" formatRows="0" insertColumns="0" insertRows="0" insertHyperlinks="0" deleteColumns="0" deleteRows="0" sort="0" autoFilter="0" pivotTables="0"/>
  <mergeCells count="46">
    <mergeCell ref="A46:B46"/>
    <mergeCell ref="B49:R49"/>
    <mergeCell ref="B50:R50"/>
    <mergeCell ref="B51:R51"/>
    <mergeCell ref="A39:B39"/>
    <mergeCell ref="A40:B40"/>
    <mergeCell ref="A41:B41"/>
    <mergeCell ref="A42:B42"/>
    <mergeCell ref="A43:B43"/>
    <mergeCell ref="A44:B44"/>
    <mergeCell ref="A38:B38"/>
    <mergeCell ref="A27:B27"/>
    <mergeCell ref="A28:B28"/>
    <mergeCell ref="A29:B29"/>
    <mergeCell ref="A30:B30"/>
    <mergeCell ref="A31:B31"/>
    <mergeCell ref="A32:B32"/>
    <mergeCell ref="A33:B33"/>
    <mergeCell ref="A34:B34"/>
    <mergeCell ref="A35:B35"/>
    <mergeCell ref="A36:B36"/>
    <mergeCell ref="A37:B37"/>
    <mergeCell ref="A26:B26"/>
    <mergeCell ref="A15:B15"/>
    <mergeCell ref="A16:B16"/>
    <mergeCell ref="A17:B17"/>
    <mergeCell ref="A18:B18"/>
    <mergeCell ref="A19:B19"/>
    <mergeCell ref="A20:B20"/>
    <mergeCell ref="A21:B21"/>
    <mergeCell ref="A22:B22"/>
    <mergeCell ref="A23:B23"/>
    <mergeCell ref="A24:B24"/>
    <mergeCell ref="A25:B25"/>
    <mergeCell ref="A14:B14"/>
    <mergeCell ref="A1:R1"/>
    <mergeCell ref="A2:R2"/>
    <mergeCell ref="A4:B4"/>
    <mergeCell ref="D4:R4"/>
    <mergeCell ref="A7:B7"/>
    <mergeCell ref="A8:B8"/>
    <mergeCell ref="A9:B9"/>
    <mergeCell ref="A10:B10"/>
    <mergeCell ref="A11:B11"/>
    <mergeCell ref="A12:B12"/>
    <mergeCell ref="A13:B13"/>
  </mergeCells>
  <printOptions horizontalCentered="1"/>
  <pageMargins left="0.25" right="0.25" top="0.5" bottom="0.5" header="0.3" footer="0.3"/>
  <pageSetup scale="76" orientation="landscape" r:id="rId1"/>
  <headerFooter>
    <oddFooter>&amp;L&amp;K0070C0The Allstate Corporation 1Q20 Supplement&amp;R&amp;K000000&amp;A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C13F-7799-4C68-A65F-5FF440D78F22}">
  <sheetPr>
    <pageSetUpPr fitToPage="1"/>
  </sheetPr>
  <dimension ref="A1:R62"/>
  <sheetViews>
    <sheetView zoomScaleNormal="100" workbookViewId="0">
      <selection sqref="A1:R1"/>
    </sheetView>
  </sheetViews>
  <sheetFormatPr defaultColWidth="13.7109375" defaultRowHeight="12.75" x14ac:dyDescent="0.2"/>
  <cols>
    <col min="1" max="1" width="3" style="590" customWidth="1"/>
    <col min="2" max="2" width="32.42578125" style="590"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9" width="2.28515625" style="463" customWidth="1"/>
    <col min="20" max="16384" width="13.7109375" style="463"/>
  </cols>
  <sheetData>
    <row r="1" spans="1:18" ht="14.1" customHeight="1" x14ac:dyDescent="0.25">
      <c r="A1" s="1418" t="s">
        <v>0</v>
      </c>
      <c r="B1" s="1418"/>
      <c r="C1" s="1418"/>
      <c r="D1" s="1418"/>
      <c r="E1" s="1418"/>
      <c r="F1" s="1418"/>
      <c r="G1" s="1418"/>
      <c r="H1" s="1418"/>
      <c r="I1" s="1418"/>
      <c r="J1" s="1418"/>
      <c r="K1" s="1418"/>
      <c r="L1" s="1418"/>
      <c r="M1" s="1418"/>
      <c r="N1" s="1418"/>
      <c r="O1" s="1418"/>
      <c r="P1" s="1418"/>
      <c r="Q1" s="1418"/>
      <c r="R1" s="1418"/>
    </row>
    <row r="2" spans="1:18" ht="14.1" customHeight="1" x14ac:dyDescent="0.25">
      <c r="A2" s="1418" t="s">
        <v>307</v>
      </c>
      <c r="B2" s="1418"/>
      <c r="C2" s="1418"/>
      <c r="D2" s="1418"/>
      <c r="E2" s="1418"/>
      <c r="F2" s="1418"/>
      <c r="G2" s="1418"/>
      <c r="H2" s="1418"/>
      <c r="I2" s="1418"/>
      <c r="J2" s="1418"/>
      <c r="K2" s="1418"/>
      <c r="L2" s="1418"/>
      <c r="M2" s="1418"/>
      <c r="N2" s="1418"/>
      <c r="O2" s="1418"/>
      <c r="P2" s="1418"/>
      <c r="Q2" s="1418"/>
      <c r="R2" s="1418"/>
    </row>
    <row r="3" spans="1:18" x14ac:dyDescent="0.2">
      <c r="A3" s="458"/>
      <c r="B3" s="458"/>
      <c r="C3" s="459"/>
      <c r="D3" s="459"/>
      <c r="E3" s="459"/>
      <c r="F3" s="459"/>
      <c r="G3" s="459"/>
      <c r="H3" s="459"/>
      <c r="I3" s="459"/>
      <c r="J3" s="459"/>
      <c r="K3" s="459"/>
      <c r="L3" s="459"/>
      <c r="M3" s="459"/>
      <c r="N3" s="459"/>
      <c r="O3" s="459"/>
      <c r="P3" s="459"/>
      <c r="Q3" s="459"/>
      <c r="R3" s="459"/>
    </row>
    <row r="4" spans="1:18" ht="15.75" customHeight="1" x14ac:dyDescent="0.2">
      <c r="A4" s="1419" t="s">
        <v>3</v>
      </c>
      <c r="B4" s="1420"/>
      <c r="C4" s="459"/>
      <c r="D4" s="1421" t="s">
        <v>1</v>
      </c>
      <c r="E4" s="1421"/>
      <c r="F4" s="1421"/>
      <c r="G4" s="1421"/>
      <c r="H4" s="1421"/>
      <c r="I4" s="1421"/>
      <c r="J4" s="1421"/>
      <c r="K4" s="1421"/>
      <c r="L4" s="1421"/>
      <c r="M4" s="1421"/>
      <c r="N4" s="1421"/>
      <c r="O4" s="1421"/>
      <c r="P4" s="1421"/>
      <c r="Q4" s="1421"/>
      <c r="R4" s="1421"/>
    </row>
    <row r="5" spans="1:18" ht="15.75" customHeight="1" x14ac:dyDescent="0.2">
      <c r="A5" s="458"/>
      <c r="B5" s="458"/>
      <c r="C5" s="459"/>
      <c r="D5" s="459"/>
      <c r="E5" s="459"/>
      <c r="F5" s="459"/>
      <c r="G5" s="459"/>
      <c r="H5" s="459"/>
      <c r="I5" s="459"/>
      <c r="J5" s="459"/>
      <c r="K5" s="459"/>
      <c r="L5" s="459"/>
      <c r="M5" s="13"/>
      <c r="N5" s="13"/>
      <c r="O5" s="13"/>
      <c r="P5" s="13"/>
      <c r="Q5" s="13"/>
      <c r="R5" s="13"/>
    </row>
    <row r="6" spans="1:18" ht="25.9" customHeight="1" x14ac:dyDescent="0.2">
      <c r="A6" s="458"/>
      <c r="B6" s="458"/>
      <c r="C6" s="459"/>
      <c r="D6" s="6"/>
      <c r="E6" s="466" t="s">
        <v>118</v>
      </c>
      <c r="F6" s="7"/>
      <c r="G6" s="462"/>
      <c r="H6" s="577" t="s">
        <v>184</v>
      </c>
      <c r="I6" s="469"/>
      <c r="J6" s="462"/>
      <c r="K6" s="577" t="s">
        <v>183</v>
      </c>
      <c r="L6" s="469"/>
      <c r="M6" s="462"/>
      <c r="N6" s="577" t="s">
        <v>182</v>
      </c>
      <c r="O6" s="469"/>
      <c r="P6" s="470"/>
      <c r="Q6" s="471" t="s">
        <v>181</v>
      </c>
      <c r="R6" s="578"/>
    </row>
    <row r="7" spans="1:18" ht="14.1" customHeight="1" x14ac:dyDescent="0.2">
      <c r="A7" s="1422" t="s">
        <v>308</v>
      </c>
      <c r="B7" s="1423"/>
      <c r="C7" s="459"/>
      <c r="D7" s="11"/>
      <c r="E7" s="398"/>
      <c r="F7" s="12"/>
      <c r="G7" s="13"/>
      <c r="H7" s="10"/>
      <c r="I7" s="14"/>
      <c r="J7" s="13"/>
      <c r="K7" s="10"/>
      <c r="L7" s="14"/>
      <c r="M7" s="13"/>
      <c r="N7" s="10"/>
      <c r="O7" s="14"/>
      <c r="P7" s="476"/>
      <c r="Q7" s="10"/>
      <c r="R7" s="12"/>
    </row>
    <row r="8" spans="1:18" ht="12" customHeight="1" x14ac:dyDescent="0.2">
      <c r="A8" s="1420"/>
      <c r="B8" s="1420"/>
      <c r="C8" s="459"/>
      <c r="D8" s="11"/>
      <c r="E8" s="579"/>
      <c r="F8" s="12"/>
      <c r="G8" s="13"/>
      <c r="H8" s="459"/>
      <c r="I8" s="14"/>
      <c r="J8" s="13"/>
      <c r="K8" s="459"/>
      <c r="L8" s="14"/>
      <c r="M8" s="13"/>
      <c r="N8" s="459"/>
      <c r="O8" s="14"/>
      <c r="P8" s="476"/>
      <c r="Q8" s="14"/>
      <c r="R8" s="12"/>
    </row>
    <row r="9" spans="1:18" ht="12" customHeight="1" x14ac:dyDescent="0.2">
      <c r="A9" s="1423" t="s">
        <v>295</v>
      </c>
      <c r="B9" s="1420"/>
      <c r="C9" s="459"/>
      <c r="D9" s="11"/>
      <c r="E9" s="579"/>
      <c r="F9" s="12"/>
      <c r="G9" s="13"/>
      <c r="H9" s="459"/>
      <c r="I9" s="14"/>
      <c r="J9" s="13"/>
      <c r="K9" s="459"/>
      <c r="L9" s="14"/>
      <c r="M9" s="13"/>
      <c r="N9" s="459"/>
      <c r="O9" s="14"/>
      <c r="P9" s="476"/>
      <c r="Q9" s="14"/>
      <c r="R9" s="12"/>
    </row>
    <row r="10" spans="1:18" ht="12" customHeight="1" x14ac:dyDescent="0.2">
      <c r="A10" s="1424" t="s">
        <v>286</v>
      </c>
      <c r="B10" s="1420"/>
      <c r="C10" s="459"/>
      <c r="D10" s="11"/>
      <c r="E10" s="579"/>
      <c r="F10" s="12"/>
      <c r="G10" s="13"/>
      <c r="H10" s="459"/>
      <c r="I10" s="14"/>
      <c r="J10" s="13"/>
      <c r="K10" s="459"/>
      <c r="L10" s="14"/>
      <c r="M10" s="13"/>
      <c r="N10" s="459"/>
      <c r="O10" s="14"/>
      <c r="P10" s="476"/>
      <c r="Q10" s="14"/>
      <c r="R10" s="12"/>
    </row>
    <row r="11" spans="1:18" ht="12" customHeight="1" x14ac:dyDescent="0.2">
      <c r="A11" s="1417" t="s">
        <v>309</v>
      </c>
      <c r="B11" s="1417"/>
      <c r="C11" s="459"/>
      <c r="D11" s="11"/>
      <c r="E11" s="580">
        <v>9</v>
      </c>
      <c r="F11" s="12"/>
      <c r="G11" s="13"/>
      <c r="H11" s="16">
        <v>-11</v>
      </c>
      <c r="I11" s="120"/>
      <c r="J11" s="13"/>
      <c r="K11" s="16">
        <v>-152</v>
      </c>
      <c r="L11" s="120"/>
      <c r="M11" s="13"/>
      <c r="N11" s="16">
        <v>-94</v>
      </c>
      <c r="O11" s="120"/>
      <c r="P11" s="477"/>
      <c r="Q11" s="15">
        <v>-58</v>
      </c>
      <c r="R11" s="19"/>
    </row>
    <row r="12" spans="1:18" ht="12" customHeight="1" x14ac:dyDescent="0.2">
      <c r="A12" s="1417" t="s">
        <v>301</v>
      </c>
      <c r="B12" s="1417"/>
      <c r="C12" s="459"/>
      <c r="D12" s="11"/>
      <c r="E12" s="581">
        <v>-4</v>
      </c>
      <c r="F12" s="12"/>
      <c r="G12" s="13"/>
      <c r="H12" s="21">
        <v>5</v>
      </c>
      <c r="I12" s="119"/>
      <c r="J12" s="13"/>
      <c r="K12" s="21">
        <v>-1</v>
      </c>
      <c r="L12" s="119"/>
      <c r="M12" s="13"/>
      <c r="N12" s="21">
        <v>-1</v>
      </c>
      <c r="O12" s="119"/>
      <c r="P12" s="478"/>
      <c r="Q12" s="20">
        <v>46</v>
      </c>
      <c r="R12" s="24"/>
    </row>
    <row r="13" spans="1:18" ht="12" customHeight="1" x14ac:dyDescent="0.2">
      <c r="A13" s="1417" t="s">
        <v>298</v>
      </c>
      <c r="B13" s="1417"/>
      <c r="C13" s="459"/>
      <c r="D13" s="11"/>
      <c r="E13" s="581">
        <v>-4</v>
      </c>
      <c r="F13" s="12"/>
      <c r="G13" s="13"/>
      <c r="H13" s="21">
        <v>-9</v>
      </c>
      <c r="I13" s="119"/>
      <c r="J13" s="13"/>
      <c r="K13" s="21">
        <v>10</v>
      </c>
      <c r="L13" s="119"/>
      <c r="M13" s="13"/>
      <c r="N13" s="21">
        <v>-1</v>
      </c>
      <c r="O13" s="119"/>
      <c r="P13" s="478"/>
      <c r="Q13" s="20">
        <v>10</v>
      </c>
      <c r="R13" s="24"/>
    </row>
    <row r="14" spans="1:18" ht="12" customHeight="1" x14ac:dyDescent="0.2">
      <c r="A14" s="1417" t="s">
        <v>299</v>
      </c>
      <c r="B14" s="1417"/>
      <c r="C14" s="459"/>
      <c r="D14" s="11"/>
      <c r="E14" s="582">
        <v>6</v>
      </c>
      <c r="F14" s="12"/>
      <c r="G14" s="13"/>
      <c r="H14" s="25">
        <v>0</v>
      </c>
      <c r="I14" s="119"/>
      <c r="J14" s="13"/>
      <c r="K14" s="25">
        <v>0</v>
      </c>
      <c r="L14" s="119"/>
      <c r="M14" s="13"/>
      <c r="N14" s="25">
        <v>13</v>
      </c>
      <c r="O14" s="119"/>
      <c r="P14" s="478"/>
      <c r="Q14" s="25">
        <v>4</v>
      </c>
      <c r="R14" s="24"/>
    </row>
    <row r="15" spans="1:18" ht="12" customHeight="1" x14ac:dyDescent="0.2">
      <c r="A15" s="1425" t="s">
        <v>14</v>
      </c>
      <c r="B15" s="1425"/>
      <c r="C15" s="459"/>
      <c r="D15" s="11"/>
      <c r="E15" s="583">
        <v>7</v>
      </c>
      <c r="F15" s="12"/>
      <c r="G15" s="13"/>
      <c r="H15" s="479">
        <v>-15</v>
      </c>
      <c r="I15" s="119"/>
      <c r="J15" s="13"/>
      <c r="K15" s="479">
        <v>-143</v>
      </c>
      <c r="L15" s="119"/>
      <c r="M15" s="13"/>
      <c r="N15" s="479">
        <v>-83</v>
      </c>
      <c r="O15" s="119"/>
      <c r="P15" s="478"/>
      <c r="Q15" s="479">
        <v>2</v>
      </c>
      <c r="R15" s="24"/>
    </row>
    <row r="16" spans="1:18" ht="12" customHeight="1" x14ac:dyDescent="0.2">
      <c r="A16" s="1420"/>
      <c r="B16" s="1420"/>
      <c r="C16" s="459"/>
      <c r="D16" s="11"/>
      <c r="E16" s="584"/>
      <c r="F16" s="12"/>
      <c r="G16" s="13"/>
      <c r="H16" s="22"/>
      <c r="I16" s="119"/>
      <c r="J16" s="13"/>
      <c r="K16" s="22"/>
      <c r="L16" s="119"/>
      <c r="M16" s="13"/>
      <c r="N16" s="22"/>
      <c r="O16" s="119"/>
      <c r="P16" s="478"/>
      <c r="Q16" s="119"/>
      <c r="R16" s="24"/>
    </row>
    <row r="17" spans="1:18" ht="12" customHeight="1" x14ac:dyDescent="0.2">
      <c r="A17" s="1424" t="s">
        <v>287</v>
      </c>
      <c r="B17" s="1424"/>
      <c r="C17" s="459"/>
      <c r="D17" s="11"/>
      <c r="E17" s="584"/>
      <c r="F17" s="12"/>
      <c r="G17" s="13"/>
      <c r="H17" s="22"/>
      <c r="I17" s="119"/>
      <c r="J17" s="13"/>
      <c r="K17" s="22"/>
      <c r="L17" s="119"/>
      <c r="M17" s="13"/>
      <c r="N17" s="22"/>
      <c r="O17" s="119"/>
      <c r="P17" s="478"/>
      <c r="Q17" s="119"/>
      <c r="R17" s="24"/>
    </row>
    <row r="18" spans="1:18" ht="12" customHeight="1" x14ac:dyDescent="0.2">
      <c r="A18" s="1417" t="s">
        <v>296</v>
      </c>
      <c r="B18" s="1417"/>
      <c r="C18" s="459"/>
      <c r="D18" s="11"/>
      <c r="E18" s="581">
        <v>3</v>
      </c>
      <c r="F18" s="12"/>
      <c r="G18" s="13"/>
      <c r="H18" s="21">
        <v>-1</v>
      </c>
      <c r="I18" s="119"/>
      <c r="J18" s="13"/>
      <c r="K18" s="21">
        <v>0</v>
      </c>
      <c r="L18" s="119"/>
      <c r="M18" s="13"/>
      <c r="N18" s="21">
        <v>-1</v>
      </c>
      <c r="O18" s="119"/>
      <c r="P18" s="478"/>
      <c r="Q18" s="20">
        <v>4</v>
      </c>
      <c r="R18" s="24"/>
    </row>
    <row r="19" spans="1:18" ht="12" customHeight="1" x14ac:dyDescent="0.2">
      <c r="A19" s="1417" t="s">
        <v>301</v>
      </c>
      <c r="B19" s="1417"/>
      <c r="C19" s="459"/>
      <c r="D19" s="11"/>
      <c r="E19" s="581">
        <v>-2</v>
      </c>
      <c r="F19" s="12"/>
      <c r="G19" s="13"/>
      <c r="H19" s="21">
        <v>1</v>
      </c>
      <c r="I19" s="119"/>
      <c r="J19" s="13"/>
      <c r="K19" s="21">
        <v>0</v>
      </c>
      <c r="L19" s="119"/>
      <c r="M19" s="13"/>
      <c r="N19" s="21">
        <v>1</v>
      </c>
      <c r="O19" s="119"/>
      <c r="P19" s="478"/>
      <c r="Q19" s="20">
        <v>-1</v>
      </c>
      <c r="R19" s="24"/>
    </row>
    <row r="20" spans="1:18" ht="12" customHeight="1" x14ac:dyDescent="0.2">
      <c r="A20" s="1417" t="s">
        <v>298</v>
      </c>
      <c r="B20" s="1417"/>
      <c r="C20" s="459"/>
      <c r="D20" s="11"/>
      <c r="E20" s="582">
        <v>0</v>
      </c>
      <c r="F20" s="12"/>
      <c r="G20" s="13"/>
      <c r="H20" s="25">
        <v>0</v>
      </c>
      <c r="I20" s="119"/>
      <c r="J20" s="13"/>
      <c r="K20" s="25">
        <v>0</v>
      </c>
      <c r="L20" s="119"/>
      <c r="M20" s="13"/>
      <c r="N20" s="25">
        <v>0</v>
      </c>
      <c r="O20" s="119"/>
      <c r="P20" s="478"/>
      <c r="Q20" s="25">
        <v>0</v>
      </c>
      <c r="R20" s="24"/>
    </row>
    <row r="21" spans="1:18" ht="12" customHeight="1" x14ac:dyDescent="0.2">
      <c r="A21" s="1425" t="s">
        <v>14</v>
      </c>
      <c r="B21" s="1425"/>
      <c r="C21" s="459"/>
      <c r="D21" s="11"/>
      <c r="E21" s="583">
        <v>1</v>
      </c>
      <c r="F21" s="12"/>
      <c r="G21" s="13"/>
      <c r="H21" s="479">
        <v>0</v>
      </c>
      <c r="I21" s="119"/>
      <c r="J21" s="13"/>
      <c r="K21" s="479">
        <v>0</v>
      </c>
      <c r="L21" s="119"/>
      <c r="M21" s="13"/>
      <c r="N21" s="479">
        <v>0</v>
      </c>
      <c r="O21" s="119"/>
      <c r="P21" s="478"/>
      <c r="Q21" s="479">
        <v>3</v>
      </c>
      <c r="R21" s="24"/>
    </row>
    <row r="22" spans="1:18" ht="12" customHeight="1" x14ac:dyDescent="0.2">
      <c r="A22" s="458"/>
      <c r="B22" s="458"/>
      <c r="C22" s="459"/>
      <c r="D22" s="11"/>
      <c r="E22" s="584"/>
      <c r="F22" s="12"/>
      <c r="G22" s="13"/>
      <c r="H22" s="21"/>
      <c r="I22" s="119"/>
      <c r="J22" s="13"/>
      <c r="K22" s="21"/>
      <c r="L22" s="119"/>
      <c r="M22" s="13"/>
      <c r="N22" s="21"/>
      <c r="O22" s="119"/>
      <c r="P22" s="478"/>
      <c r="Q22" s="20"/>
      <c r="R22" s="24"/>
    </row>
    <row r="23" spans="1:18" ht="12" customHeight="1" x14ac:dyDescent="0.2">
      <c r="A23" s="1424" t="s">
        <v>288</v>
      </c>
      <c r="B23" s="1424"/>
      <c r="C23" s="459"/>
      <c r="D23" s="11"/>
      <c r="E23" s="584"/>
      <c r="F23" s="12"/>
      <c r="G23" s="13"/>
      <c r="H23" s="21"/>
      <c r="I23" s="119"/>
      <c r="J23" s="13"/>
      <c r="K23" s="21"/>
      <c r="L23" s="119"/>
      <c r="M23" s="13"/>
      <c r="N23" s="21"/>
      <c r="O23" s="119"/>
      <c r="P23" s="478"/>
      <c r="Q23" s="20"/>
      <c r="R23" s="24"/>
    </row>
    <row r="24" spans="1:18" ht="12" customHeight="1" x14ac:dyDescent="0.2">
      <c r="A24" s="1417" t="s">
        <v>296</v>
      </c>
      <c r="B24" s="1417"/>
      <c r="C24" s="459"/>
      <c r="D24" s="11"/>
      <c r="E24" s="581">
        <v>1</v>
      </c>
      <c r="F24" s="12"/>
      <c r="G24" s="13"/>
      <c r="H24" s="21">
        <v>0</v>
      </c>
      <c r="I24" s="119"/>
      <c r="J24" s="13"/>
      <c r="K24" s="21">
        <v>-1</v>
      </c>
      <c r="L24" s="119"/>
      <c r="M24" s="13"/>
      <c r="N24" s="21">
        <v>-9</v>
      </c>
      <c r="O24" s="119"/>
      <c r="P24" s="478"/>
      <c r="Q24" s="20">
        <v>0</v>
      </c>
      <c r="R24" s="24"/>
    </row>
    <row r="25" spans="1:18" ht="12" customHeight="1" x14ac:dyDescent="0.2">
      <c r="A25" s="1417" t="s">
        <v>301</v>
      </c>
      <c r="B25" s="1417"/>
      <c r="C25" s="459"/>
      <c r="D25" s="11"/>
      <c r="E25" s="581">
        <v>-1</v>
      </c>
      <c r="F25" s="12"/>
      <c r="G25" s="13"/>
      <c r="H25" s="21">
        <v>0</v>
      </c>
      <c r="I25" s="119"/>
      <c r="J25" s="13"/>
      <c r="K25" s="21">
        <v>3</v>
      </c>
      <c r="L25" s="119"/>
      <c r="M25" s="13"/>
      <c r="N25" s="21">
        <v>4</v>
      </c>
      <c r="O25" s="119"/>
      <c r="P25" s="478"/>
      <c r="Q25" s="20">
        <v>8</v>
      </c>
      <c r="R25" s="24"/>
    </row>
    <row r="26" spans="1:18" ht="12" customHeight="1" x14ac:dyDescent="0.2">
      <c r="A26" s="1417" t="s">
        <v>298</v>
      </c>
      <c r="B26" s="1417"/>
      <c r="C26" s="459"/>
      <c r="D26" s="11"/>
      <c r="E26" s="582">
        <v>-2</v>
      </c>
      <c r="F26" s="12"/>
      <c r="G26" s="13"/>
      <c r="H26" s="25">
        <v>0</v>
      </c>
      <c r="I26" s="119"/>
      <c r="J26" s="13"/>
      <c r="K26" s="25">
        <v>-1</v>
      </c>
      <c r="L26" s="119"/>
      <c r="M26" s="13"/>
      <c r="N26" s="25">
        <v>2</v>
      </c>
      <c r="O26" s="119"/>
      <c r="P26" s="478"/>
      <c r="Q26" s="25">
        <v>-3</v>
      </c>
      <c r="R26" s="24"/>
    </row>
    <row r="27" spans="1:18" ht="12" customHeight="1" x14ac:dyDescent="0.2">
      <c r="A27" s="1425" t="s">
        <v>14</v>
      </c>
      <c r="B27" s="1425"/>
      <c r="C27" s="459"/>
      <c r="D27" s="11"/>
      <c r="E27" s="583">
        <v>-2</v>
      </c>
      <c r="F27" s="12"/>
      <c r="G27" s="13"/>
      <c r="H27" s="479">
        <v>0</v>
      </c>
      <c r="I27" s="119"/>
      <c r="J27" s="13"/>
      <c r="K27" s="479">
        <v>1</v>
      </c>
      <c r="L27" s="119"/>
      <c r="M27" s="13"/>
      <c r="N27" s="479">
        <v>-3</v>
      </c>
      <c r="O27" s="119"/>
      <c r="P27" s="478"/>
      <c r="Q27" s="479">
        <v>5</v>
      </c>
      <c r="R27" s="24"/>
    </row>
    <row r="28" spans="1:18" ht="12" customHeight="1" x14ac:dyDescent="0.2">
      <c r="A28" s="585"/>
      <c r="B28" s="585"/>
      <c r="C28" s="459"/>
      <c r="D28" s="11"/>
      <c r="E28" s="586"/>
      <c r="F28" s="12"/>
      <c r="G28" s="13"/>
      <c r="H28" s="20"/>
      <c r="I28" s="119"/>
      <c r="J28" s="13"/>
      <c r="K28" s="20"/>
      <c r="L28" s="119"/>
      <c r="M28" s="13"/>
      <c r="N28" s="20"/>
      <c r="O28" s="119"/>
      <c r="P28" s="478"/>
      <c r="Q28" s="20"/>
      <c r="R28" s="24"/>
    </row>
    <row r="29" spans="1:18" ht="12" customHeight="1" x14ac:dyDescent="0.2">
      <c r="A29" s="1424" t="s">
        <v>310</v>
      </c>
      <c r="B29" s="1424"/>
      <c r="C29" s="459"/>
      <c r="D29" s="11"/>
      <c r="E29" s="586"/>
      <c r="F29" s="12"/>
      <c r="G29" s="13"/>
      <c r="H29" s="20"/>
      <c r="I29" s="119"/>
      <c r="J29" s="13"/>
      <c r="K29" s="20"/>
      <c r="L29" s="119"/>
      <c r="M29" s="13"/>
      <c r="N29" s="20"/>
      <c r="O29" s="119"/>
      <c r="P29" s="478"/>
      <c r="Q29" s="20"/>
      <c r="R29" s="24"/>
    </row>
    <row r="30" spans="1:18" ht="12" customHeight="1" x14ac:dyDescent="0.2">
      <c r="A30" s="1417" t="s">
        <v>296</v>
      </c>
      <c r="B30" s="1417"/>
      <c r="C30" s="459"/>
      <c r="D30" s="11"/>
      <c r="E30" s="586">
        <v>13</v>
      </c>
      <c r="F30" s="12"/>
      <c r="G30" s="13"/>
      <c r="H30" s="20">
        <v>-12</v>
      </c>
      <c r="I30" s="119"/>
      <c r="J30" s="13"/>
      <c r="K30" s="20">
        <v>-153</v>
      </c>
      <c r="L30" s="119"/>
      <c r="M30" s="13"/>
      <c r="N30" s="20">
        <v>-104</v>
      </c>
      <c r="O30" s="119"/>
      <c r="P30" s="478"/>
      <c r="Q30" s="20">
        <v>-54</v>
      </c>
      <c r="R30" s="24"/>
    </row>
    <row r="31" spans="1:18" ht="12" customHeight="1" x14ac:dyDescent="0.2">
      <c r="A31" s="1417" t="s">
        <v>301</v>
      </c>
      <c r="B31" s="1417"/>
      <c r="C31" s="459"/>
      <c r="D31" s="11"/>
      <c r="E31" s="586">
        <v>-7</v>
      </c>
      <c r="F31" s="12"/>
      <c r="G31" s="13"/>
      <c r="H31" s="20">
        <v>6</v>
      </c>
      <c r="I31" s="119"/>
      <c r="J31" s="13"/>
      <c r="K31" s="20">
        <v>2</v>
      </c>
      <c r="L31" s="119"/>
      <c r="M31" s="13"/>
      <c r="N31" s="20">
        <v>4</v>
      </c>
      <c r="O31" s="119"/>
      <c r="P31" s="478"/>
      <c r="Q31" s="20">
        <v>53</v>
      </c>
      <c r="R31" s="24"/>
    </row>
    <row r="32" spans="1:18" ht="12" customHeight="1" x14ac:dyDescent="0.2">
      <c r="A32" s="1417" t="s">
        <v>298</v>
      </c>
      <c r="B32" s="1417"/>
      <c r="C32" s="459"/>
      <c r="D32" s="11"/>
      <c r="E32" s="586">
        <v>-6</v>
      </c>
      <c r="F32" s="12"/>
      <c r="G32" s="13"/>
      <c r="H32" s="20">
        <v>-9</v>
      </c>
      <c r="I32" s="119"/>
      <c r="J32" s="13"/>
      <c r="K32" s="20">
        <v>9</v>
      </c>
      <c r="L32" s="119"/>
      <c r="M32" s="13"/>
      <c r="N32" s="20">
        <v>1</v>
      </c>
      <c r="O32" s="119"/>
      <c r="P32" s="478"/>
      <c r="Q32" s="20">
        <v>7</v>
      </c>
      <c r="R32" s="24"/>
    </row>
    <row r="33" spans="1:18" ht="12" customHeight="1" x14ac:dyDescent="0.2">
      <c r="A33" s="1417" t="s">
        <v>299</v>
      </c>
      <c r="B33" s="1417"/>
      <c r="C33" s="459"/>
      <c r="D33" s="11"/>
      <c r="E33" s="587">
        <v>6</v>
      </c>
      <c r="F33" s="12"/>
      <c r="G33" s="13"/>
      <c r="H33" s="480">
        <v>0</v>
      </c>
      <c r="I33" s="119"/>
      <c r="J33" s="13"/>
      <c r="K33" s="480">
        <v>0</v>
      </c>
      <c r="L33" s="119"/>
      <c r="M33" s="13"/>
      <c r="N33" s="480">
        <v>13</v>
      </c>
      <c r="O33" s="119"/>
      <c r="P33" s="478"/>
      <c r="Q33" s="480">
        <v>4</v>
      </c>
      <c r="R33" s="24"/>
    </row>
    <row r="34" spans="1:18" s="590" customFormat="1" ht="12" customHeight="1" x14ac:dyDescent="0.2">
      <c r="A34" s="1425" t="s">
        <v>14</v>
      </c>
      <c r="B34" s="1425"/>
      <c r="C34" s="458"/>
      <c r="D34" s="476"/>
      <c r="E34" s="581">
        <v>6</v>
      </c>
      <c r="F34" s="588"/>
      <c r="G34" s="13"/>
      <c r="H34" s="21">
        <v>-15</v>
      </c>
      <c r="I34" s="20"/>
      <c r="J34" s="13"/>
      <c r="K34" s="21">
        <v>-142</v>
      </c>
      <c r="L34" s="20"/>
      <c r="M34" s="13"/>
      <c r="N34" s="21">
        <v>-86</v>
      </c>
      <c r="O34" s="20"/>
      <c r="P34" s="478"/>
      <c r="Q34" s="20">
        <v>10</v>
      </c>
      <c r="R34" s="589"/>
    </row>
    <row r="35" spans="1:18" ht="12" customHeight="1" x14ac:dyDescent="0.2">
      <c r="A35" s="585"/>
      <c r="B35" s="585"/>
      <c r="C35" s="459"/>
      <c r="D35" s="11"/>
      <c r="E35" s="584"/>
      <c r="F35" s="12"/>
      <c r="G35" s="13"/>
      <c r="H35" s="22"/>
      <c r="I35" s="119"/>
      <c r="J35" s="13"/>
      <c r="K35" s="22"/>
      <c r="L35" s="119"/>
      <c r="M35" s="13"/>
      <c r="N35" s="22"/>
      <c r="O35" s="119"/>
      <c r="P35" s="478"/>
      <c r="Q35" s="119"/>
      <c r="R35" s="24"/>
    </row>
    <row r="36" spans="1:18" ht="12" customHeight="1" x14ac:dyDescent="0.2">
      <c r="A36" s="1423" t="s">
        <v>291</v>
      </c>
      <c r="B36" s="1420"/>
      <c r="C36" s="459"/>
      <c r="D36" s="11"/>
      <c r="E36" s="582">
        <v>2</v>
      </c>
      <c r="F36" s="12"/>
      <c r="G36" s="13"/>
      <c r="H36" s="25">
        <v>2</v>
      </c>
      <c r="I36" s="119"/>
      <c r="J36" s="13"/>
      <c r="K36" s="25">
        <v>98</v>
      </c>
      <c r="L36" s="119"/>
      <c r="M36" s="13"/>
      <c r="N36" s="25">
        <v>3</v>
      </c>
      <c r="O36" s="119"/>
      <c r="P36" s="478"/>
      <c r="Q36" s="25">
        <v>2</v>
      </c>
      <c r="R36" s="24"/>
    </row>
    <row r="37" spans="1:18" ht="12" customHeight="1" x14ac:dyDescent="0.2">
      <c r="A37" s="1420"/>
      <c r="B37" s="1420"/>
      <c r="C37" s="459"/>
      <c r="D37" s="11"/>
      <c r="E37" s="583"/>
      <c r="F37" s="12"/>
      <c r="G37" s="13"/>
      <c r="H37" s="591"/>
      <c r="I37" s="32"/>
      <c r="J37" s="13"/>
      <c r="K37" s="591"/>
      <c r="L37" s="32"/>
      <c r="M37" s="13"/>
      <c r="N37" s="591"/>
      <c r="O37" s="32"/>
      <c r="P37" s="484"/>
      <c r="Q37" s="591"/>
      <c r="R37" s="31"/>
    </row>
    <row r="38" spans="1:18" ht="12.75" customHeight="1" thickBot="1" x14ac:dyDescent="0.25">
      <c r="A38" s="1426" t="s">
        <v>302</v>
      </c>
      <c r="B38" s="1420"/>
      <c r="C38" s="459"/>
      <c r="D38" s="30"/>
      <c r="E38" s="592">
        <v>8</v>
      </c>
      <c r="F38" s="31"/>
      <c r="G38" s="28"/>
      <c r="H38" s="482">
        <v>-13</v>
      </c>
      <c r="I38" s="120"/>
      <c r="J38" s="28"/>
      <c r="K38" s="482">
        <v>-44</v>
      </c>
      <c r="L38" s="120"/>
      <c r="M38" s="28"/>
      <c r="N38" s="482">
        <v>-83</v>
      </c>
      <c r="O38" s="120"/>
      <c r="P38" s="477"/>
      <c r="Q38" s="482">
        <v>12</v>
      </c>
      <c r="R38" s="19"/>
    </row>
    <row r="39" spans="1:18" ht="12" customHeight="1" thickTop="1" x14ac:dyDescent="0.2">
      <c r="A39" s="1420"/>
      <c r="B39" s="1420"/>
      <c r="C39" s="459"/>
      <c r="D39" s="11"/>
      <c r="E39" s="593"/>
      <c r="F39" s="12"/>
      <c r="G39" s="13"/>
      <c r="H39" s="51"/>
      <c r="I39" s="32"/>
      <c r="J39" s="13"/>
      <c r="K39" s="51"/>
      <c r="L39" s="32"/>
      <c r="M39" s="13"/>
      <c r="N39" s="51"/>
      <c r="O39" s="32"/>
      <c r="P39" s="484"/>
      <c r="Q39" s="51"/>
      <c r="R39" s="31"/>
    </row>
    <row r="40" spans="1:18" ht="25.9" customHeight="1" x14ac:dyDescent="0.2">
      <c r="A40" s="1422" t="s">
        <v>311</v>
      </c>
      <c r="B40" s="1423"/>
      <c r="C40" s="459"/>
      <c r="D40" s="11"/>
      <c r="E40" s="594"/>
      <c r="F40" s="12"/>
      <c r="G40" s="13"/>
      <c r="H40" s="29"/>
      <c r="I40" s="32"/>
      <c r="J40" s="13"/>
      <c r="K40" s="29"/>
      <c r="L40" s="32"/>
      <c r="M40" s="13"/>
      <c r="N40" s="29"/>
      <c r="O40" s="32"/>
      <c r="P40" s="484"/>
      <c r="Q40" s="32"/>
      <c r="R40" s="31"/>
    </row>
    <row r="41" spans="1:18" ht="12" customHeight="1" x14ac:dyDescent="0.2">
      <c r="A41" s="1420"/>
      <c r="B41" s="1420"/>
      <c r="C41" s="459"/>
      <c r="D41" s="11"/>
      <c r="E41" s="594"/>
      <c r="F41" s="12"/>
      <c r="G41" s="13"/>
      <c r="H41" s="29"/>
      <c r="I41" s="32"/>
      <c r="J41" s="13"/>
      <c r="K41" s="29"/>
      <c r="L41" s="32"/>
      <c r="M41" s="13"/>
      <c r="N41" s="29"/>
      <c r="O41" s="32"/>
      <c r="P41" s="484"/>
      <c r="Q41" s="32"/>
      <c r="R41" s="31"/>
    </row>
    <row r="42" spans="1:18" ht="12" customHeight="1" x14ac:dyDescent="0.2">
      <c r="A42" s="1423" t="s">
        <v>295</v>
      </c>
      <c r="B42" s="1420"/>
      <c r="C42" s="459"/>
      <c r="D42" s="11"/>
      <c r="E42" s="594"/>
      <c r="F42" s="12"/>
      <c r="G42" s="13"/>
      <c r="H42" s="29"/>
      <c r="I42" s="32"/>
      <c r="J42" s="13"/>
      <c r="K42" s="29"/>
      <c r="L42" s="32"/>
      <c r="M42" s="13"/>
      <c r="N42" s="29"/>
      <c r="O42" s="32"/>
      <c r="P42" s="484"/>
      <c r="Q42" s="32"/>
      <c r="R42" s="31"/>
    </row>
    <row r="43" spans="1:18" ht="12" customHeight="1" x14ac:dyDescent="0.2">
      <c r="A43" s="1427" t="s">
        <v>309</v>
      </c>
      <c r="B43" s="1420"/>
      <c r="C43" s="459"/>
      <c r="D43" s="11"/>
      <c r="E43" s="595">
        <v>0.2</v>
      </c>
      <c r="F43" s="12"/>
      <c r="G43" s="13"/>
      <c r="H43" s="485">
        <v>-0.2</v>
      </c>
      <c r="I43" s="486"/>
      <c r="J43" s="28"/>
      <c r="K43" s="485">
        <v>-1.7</v>
      </c>
      <c r="L43" s="486"/>
      <c r="M43" s="28"/>
      <c r="N43" s="485">
        <v>-1.2</v>
      </c>
      <c r="O43" s="486"/>
      <c r="P43" s="487"/>
      <c r="Q43" s="488">
        <v>-0.6</v>
      </c>
      <c r="R43" s="489"/>
    </row>
    <row r="44" spans="1:18" ht="12" customHeight="1" x14ac:dyDescent="0.2">
      <c r="A44" s="1427" t="s">
        <v>301</v>
      </c>
      <c r="B44" s="1420"/>
      <c r="C44" s="459"/>
      <c r="D44" s="11"/>
      <c r="E44" s="596">
        <v>-0.1</v>
      </c>
      <c r="F44" s="12"/>
      <c r="G44" s="13"/>
      <c r="H44" s="1310">
        <v>0.1</v>
      </c>
      <c r="I44" s="486"/>
      <c r="J44" s="28"/>
      <c r="K44" s="21">
        <v>0</v>
      </c>
      <c r="L44" s="486"/>
      <c r="M44" s="28"/>
      <c r="N44" s="21">
        <v>0</v>
      </c>
      <c r="O44" s="486"/>
      <c r="P44" s="487"/>
      <c r="Q44" s="488">
        <v>0.6</v>
      </c>
      <c r="R44" s="489"/>
    </row>
    <row r="45" spans="1:18" ht="12" customHeight="1" x14ac:dyDescent="0.2">
      <c r="A45" s="1427" t="s">
        <v>298</v>
      </c>
      <c r="B45" s="1420"/>
      <c r="C45" s="459"/>
      <c r="D45" s="11"/>
      <c r="E45" s="596">
        <v>-0.1</v>
      </c>
      <c r="F45" s="12"/>
      <c r="G45" s="13"/>
      <c r="H45" s="1310">
        <v>-0.1</v>
      </c>
      <c r="I45" s="486"/>
      <c r="J45" s="28"/>
      <c r="K45" s="1310">
        <v>0.1</v>
      </c>
      <c r="L45" s="486"/>
      <c r="M45" s="28"/>
      <c r="N45" s="21">
        <v>0</v>
      </c>
      <c r="O45" s="486"/>
      <c r="P45" s="487"/>
      <c r="Q45" s="488">
        <v>0.1</v>
      </c>
      <c r="R45" s="489"/>
    </row>
    <row r="46" spans="1:18" ht="12" customHeight="1" x14ac:dyDescent="0.2">
      <c r="A46" s="1427" t="s">
        <v>299</v>
      </c>
      <c r="B46" s="1420"/>
      <c r="C46" s="459"/>
      <c r="D46" s="11"/>
      <c r="E46" s="597">
        <v>0.1</v>
      </c>
      <c r="F46" s="12"/>
      <c r="G46" s="13"/>
      <c r="H46" s="25">
        <v>0</v>
      </c>
      <c r="I46" s="486"/>
      <c r="J46" s="28"/>
      <c r="K46" s="21">
        <v>0</v>
      </c>
      <c r="L46" s="486"/>
      <c r="M46" s="28"/>
      <c r="N46" s="490">
        <v>0.2</v>
      </c>
      <c r="O46" s="486"/>
      <c r="P46" s="487"/>
      <c r="Q46" s="25">
        <v>0</v>
      </c>
      <c r="R46" s="489"/>
    </row>
    <row r="47" spans="1:18" ht="12" customHeight="1" x14ac:dyDescent="0.2">
      <c r="A47" s="1428" t="s">
        <v>14</v>
      </c>
      <c r="B47" s="1420"/>
      <c r="C47" s="459"/>
      <c r="D47" s="11"/>
      <c r="E47" s="598">
        <v>0.1</v>
      </c>
      <c r="F47" s="12"/>
      <c r="G47" s="13"/>
      <c r="H47" s="493">
        <v>-0.2</v>
      </c>
      <c r="I47" s="486"/>
      <c r="J47" s="28"/>
      <c r="K47" s="493">
        <v>-1.5999999999999999</v>
      </c>
      <c r="L47" s="486"/>
      <c r="M47" s="28"/>
      <c r="N47" s="493">
        <v>-1</v>
      </c>
      <c r="O47" s="486"/>
      <c r="P47" s="487"/>
      <c r="Q47" s="493">
        <v>0.1</v>
      </c>
      <c r="R47" s="489"/>
    </row>
    <row r="48" spans="1:18" ht="12" customHeight="1" x14ac:dyDescent="0.2">
      <c r="A48" s="1420"/>
      <c r="B48" s="1420"/>
      <c r="C48" s="459"/>
      <c r="D48" s="11"/>
      <c r="E48" s="599"/>
      <c r="F48" s="12"/>
      <c r="G48" s="13"/>
      <c r="H48" s="494"/>
      <c r="I48" s="486"/>
      <c r="J48" s="28"/>
      <c r="K48" s="494"/>
      <c r="L48" s="486"/>
      <c r="M48" s="28"/>
      <c r="N48" s="494"/>
      <c r="O48" s="486"/>
      <c r="P48" s="487"/>
      <c r="Q48" s="486"/>
      <c r="R48" s="489"/>
    </row>
    <row r="49" spans="1:18" ht="12" customHeight="1" x14ac:dyDescent="0.2">
      <c r="A49" s="1423" t="s">
        <v>291</v>
      </c>
      <c r="B49" s="1420"/>
      <c r="C49" s="459"/>
      <c r="D49" s="11"/>
      <c r="E49" s="582">
        <v>0</v>
      </c>
      <c r="F49" s="12"/>
      <c r="G49" s="13"/>
      <c r="H49" s="25">
        <v>0</v>
      </c>
      <c r="I49" s="486"/>
      <c r="J49" s="28"/>
      <c r="K49" s="490">
        <v>1.1000000000000001</v>
      </c>
      <c r="L49" s="486"/>
      <c r="M49" s="28"/>
      <c r="N49" s="490">
        <v>0.1</v>
      </c>
      <c r="O49" s="486"/>
      <c r="P49" s="487"/>
      <c r="Q49" s="490">
        <v>0.1</v>
      </c>
      <c r="R49" s="489"/>
    </row>
    <row r="50" spans="1:18" ht="12" customHeight="1" x14ac:dyDescent="0.2">
      <c r="A50" s="1420"/>
      <c r="B50" s="1420"/>
      <c r="C50" s="459"/>
      <c r="D50" s="11"/>
      <c r="E50" s="598"/>
      <c r="F50" s="12"/>
      <c r="G50" s="13"/>
      <c r="H50" s="493"/>
      <c r="I50" s="486"/>
      <c r="J50" s="28"/>
      <c r="K50" s="493"/>
      <c r="L50" s="486"/>
      <c r="M50" s="28"/>
      <c r="N50" s="493"/>
      <c r="O50" s="486"/>
      <c r="P50" s="487"/>
      <c r="Q50" s="493"/>
      <c r="R50" s="489"/>
    </row>
    <row r="51" spans="1:18" ht="12" customHeight="1" thickBot="1" x14ac:dyDescent="0.25">
      <c r="A51" s="1426" t="s">
        <v>302</v>
      </c>
      <c r="B51" s="1420"/>
      <c r="C51" s="459"/>
      <c r="D51" s="30"/>
      <c r="E51" s="600">
        <v>0.1</v>
      </c>
      <c r="F51" s="12"/>
      <c r="G51" s="13"/>
      <c r="H51" s="496">
        <v>-0.2</v>
      </c>
      <c r="I51" s="486"/>
      <c r="J51" s="28"/>
      <c r="K51" s="496">
        <v>-0.49999999999999978</v>
      </c>
      <c r="L51" s="486"/>
      <c r="M51" s="28"/>
      <c r="N51" s="496">
        <v>-0.9</v>
      </c>
      <c r="O51" s="486"/>
      <c r="P51" s="487"/>
      <c r="Q51" s="496">
        <v>0.2</v>
      </c>
      <c r="R51" s="489"/>
    </row>
    <row r="52" spans="1:18" ht="12" customHeight="1" thickTop="1" x14ac:dyDescent="0.2">
      <c r="A52" s="1389"/>
      <c r="B52" s="1389"/>
      <c r="D52" s="473"/>
      <c r="E52" s="601"/>
      <c r="F52" s="12"/>
      <c r="G52" s="13"/>
      <c r="H52" s="498"/>
      <c r="I52" s="486"/>
      <c r="J52" s="28"/>
      <c r="K52" s="498"/>
      <c r="L52" s="486"/>
      <c r="M52" s="28"/>
      <c r="N52" s="498"/>
      <c r="O52" s="486"/>
      <c r="P52" s="487"/>
      <c r="Q52" s="498"/>
      <c r="R52" s="489"/>
    </row>
    <row r="53" spans="1:18" ht="12" customHeight="1" x14ac:dyDescent="0.2">
      <c r="A53" s="1399" t="s">
        <v>312</v>
      </c>
      <c r="B53" s="1389"/>
      <c r="D53" s="473"/>
      <c r="E53" s="599"/>
      <c r="F53" s="475"/>
      <c r="G53" s="464"/>
      <c r="H53" s="602"/>
      <c r="I53" s="603"/>
      <c r="J53" s="724"/>
      <c r="K53" s="602"/>
      <c r="L53" s="603"/>
      <c r="M53" s="724"/>
      <c r="N53" s="602"/>
      <c r="O53" s="603"/>
      <c r="P53" s="604"/>
      <c r="Q53" s="603"/>
      <c r="R53" s="605"/>
    </row>
    <row r="54" spans="1:18" ht="12" customHeight="1" x14ac:dyDescent="0.2">
      <c r="A54" s="1431" t="s">
        <v>313</v>
      </c>
      <c r="B54" s="1389"/>
      <c r="D54" s="473"/>
      <c r="E54" s="595">
        <v>0.1</v>
      </c>
      <c r="F54" s="475"/>
      <c r="G54" s="464"/>
      <c r="H54" s="606">
        <v>-0.2</v>
      </c>
      <c r="I54" s="603"/>
      <c r="J54" s="724"/>
      <c r="K54" s="606">
        <v>-1.6</v>
      </c>
      <c r="L54" s="603"/>
      <c r="M54" s="724"/>
      <c r="N54" s="606">
        <v>-1</v>
      </c>
      <c r="O54" s="603"/>
      <c r="P54" s="604"/>
      <c r="Q54" s="607">
        <v>0</v>
      </c>
      <c r="R54" s="605"/>
    </row>
    <row r="55" spans="1:18" ht="12" customHeight="1" x14ac:dyDescent="0.2">
      <c r="A55" s="1431" t="s">
        <v>314</v>
      </c>
      <c r="B55" s="1389"/>
      <c r="D55" s="473"/>
      <c r="E55" s="581">
        <v>0</v>
      </c>
      <c r="F55" s="475"/>
      <c r="G55" s="464"/>
      <c r="H55" s="554">
        <v>0</v>
      </c>
      <c r="I55" s="603"/>
      <c r="J55" s="724"/>
      <c r="K55" s="554">
        <v>0</v>
      </c>
      <c r="L55" s="603"/>
      <c r="M55" s="724"/>
      <c r="N55" s="554">
        <v>0</v>
      </c>
      <c r="O55" s="603"/>
      <c r="P55" s="604"/>
      <c r="Q55" s="607">
        <v>0</v>
      </c>
      <c r="R55" s="605"/>
    </row>
    <row r="56" spans="1:18" ht="12" customHeight="1" x14ac:dyDescent="0.2">
      <c r="A56" s="1431" t="s">
        <v>315</v>
      </c>
      <c r="B56" s="1389"/>
      <c r="D56" s="473"/>
      <c r="E56" s="581">
        <v>0</v>
      </c>
      <c r="F56" s="475"/>
      <c r="G56" s="464"/>
      <c r="H56" s="608">
        <v>0</v>
      </c>
      <c r="I56" s="603"/>
      <c r="J56" s="724"/>
      <c r="K56" s="608">
        <v>0</v>
      </c>
      <c r="L56" s="603"/>
      <c r="M56" s="724"/>
      <c r="N56" s="608">
        <v>0</v>
      </c>
      <c r="O56" s="603"/>
      <c r="P56" s="604"/>
      <c r="Q56" s="609">
        <v>0.1</v>
      </c>
      <c r="R56" s="605"/>
    </row>
    <row r="57" spans="1:18" ht="6" customHeight="1" x14ac:dyDescent="0.2">
      <c r="A57" s="610"/>
      <c r="B57" s="463"/>
      <c r="D57" s="473"/>
      <c r="E57" s="611"/>
      <c r="F57" s="475"/>
      <c r="G57" s="464"/>
      <c r="H57" s="612"/>
      <c r="I57" s="603"/>
      <c r="J57" s="724"/>
      <c r="K57" s="612"/>
      <c r="L57" s="603"/>
      <c r="M57" s="724"/>
      <c r="N57" s="612"/>
      <c r="O57" s="603"/>
      <c r="P57" s="604"/>
      <c r="Q57" s="612"/>
      <c r="R57" s="605"/>
    </row>
    <row r="58" spans="1:18" ht="12" customHeight="1" thickBot="1" x14ac:dyDescent="0.25">
      <c r="A58" s="1432" t="s">
        <v>300</v>
      </c>
      <c r="B58" s="1389"/>
      <c r="D58" s="473"/>
      <c r="E58" s="613">
        <v>0.1</v>
      </c>
      <c r="F58" s="475"/>
      <c r="G58" s="464"/>
      <c r="H58" s="614">
        <v>-0.2</v>
      </c>
      <c r="I58" s="603"/>
      <c r="J58" s="724"/>
      <c r="K58" s="614">
        <v>-1.6</v>
      </c>
      <c r="L58" s="603"/>
      <c r="M58" s="724"/>
      <c r="N58" s="614">
        <v>-1</v>
      </c>
      <c r="O58" s="603"/>
      <c r="P58" s="604"/>
      <c r="Q58" s="614">
        <v>0.1</v>
      </c>
      <c r="R58" s="605"/>
    </row>
    <row r="59" spans="1:18" ht="12" customHeight="1" thickTop="1" x14ac:dyDescent="0.2">
      <c r="A59" s="1389"/>
      <c r="B59" s="1389"/>
      <c r="D59" s="514"/>
      <c r="E59" s="515"/>
      <c r="F59" s="516"/>
      <c r="G59" s="464"/>
      <c r="H59" s="464"/>
      <c r="I59" s="615"/>
      <c r="J59" s="464"/>
      <c r="K59" s="464"/>
      <c r="L59" s="615"/>
      <c r="M59" s="464"/>
      <c r="N59" s="464"/>
      <c r="O59" s="615"/>
      <c r="P59" s="616"/>
      <c r="Q59" s="617"/>
      <c r="R59" s="516"/>
    </row>
    <row r="60" spans="1:18" ht="12" customHeight="1" x14ac:dyDescent="0.2">
      <c r="M60" s="618"/>
      <c r="N60" s="618"/>
      <c r="O60" s="618"/>
    </row>
    <row r="61" spans="1:18" ht="13.5" x14ac:dyDescent="0.2">
      <c r="A61" s="619" t="s">
        <v>44</v>
      </c>
      <c r="B61" s="1429" t="s">
        <v>316</v>
      </c>
      <c r="C61" s="1430"/>
      <c r="D61" s="1430"/>
      <c r="E61" s="1430"/>
      <c r="F61" s="1430"/>
      <c r="G61" s="1430"/>
      <c r="H61" s="1430"/>
      <c r="I61" s="1430"/>
      <c r="J61" s="1430"/>
      <c r="K61" s="1430"/>
      <c r="L61" s="1430"/>
      <c r="M61" s="1430"/>
      <c r="N61" s="1430"/>
      <c r="O61" s="1430"/>
      <c r="P61" s="1430"/>
      <c r="Q61" s="1430"/>
      <c r="R61" s="1430"/>
    </row>
    <row r="62" spans="1:18" ht="24.75" customHeight="1" x14ac:dyDescent="0.2">
      <c r="A62" s="619" t="s">
        <v>153</v>
      </c>
      <c r="B62" s="1429" t="s">
        <v>317</v>
      </c>
      <c r="C62" s="1430"/>
      <c r="D62" s="1430"/>
      <c r="E62" s="1430"/>
      <c r="F62" s="1430"/>
      <c r="G62" s="1430"/>
      <c r="H62" s="1430"/>
      <c r="I62" s="1430"/>
      <c r="J62" s="1430"/>
      <c r="K62" s="1430"/>
      <c r="L62" s="1430"/>
      <c r="M62" s="1430"/>
      <c r="N62" s="1430"/>
      <c r="O62" s="1430"/>
      <c r="P62" s="1430"/>
      <c r="Q62" s="1430"/>
      <c r="R62" s="1430"/>
    </row>
  </sheetData>
  <sheetProtection formatCells="0" formatColumns="0" formatRows="0" insertColumns="0" insertRows="0" insertHyperlinks="0" deleteColumns="0" deleteRows="0" sort="0" autoFilter="0" pivotTables="0"/>
  <mergeCells count="55">
    <mergeCell ref="B62:R62"/>
    <mergeCell ref="A54:B54"/>
    <mergeCell ref="A55:B55"/>
    <mergeCell ref="A56:B56"/>
    <mergeCell ref="A58:B58"/>
    <mergeCell ref="A59:B59"/>
    <mergeCell ref="B61:R61"/>
    <mergeCell ref="A53:B53"/>
    <mergeCell ref="A42:B42"/>
    <mergeCell ref="A43:B43"/>
    <mergeCell ref="A44:B44"/>
    <mergeCell ref="A45:B45"/>
    <mergeCell ref="A46:B46"/>
    <mergeCell ref="A47:B47"/>
    <mergeCell ref="A48:B48"/>
    <mergeCell ref="A49:B49"/>
    <mergeCell ref="A50:B50"/>
    <mergeCell ref="A51:B51"/>
    <mergeCell ref="A52:B52"/>
    <mergeCell ref="A41:B41"/>
    <mergeCell ref="A29:B29"/>
    <mergeCell ref="A30:B30"/>
    <mergeCell ref="A31:B31"/>
    <mergeCell ref="A32:B32"/>
    <mergeCell ref="A33:B33"/>
    <mergeCell ref="A34:B34"/>
    <mergeCell ref="A36:B36"/>
    <mergeCell ref="A37:B37"/>
    <mergeCell ref="A38:B38"/>
    <mergeCell ref="A39:B39"/>
    <mergeCell ref="A40:B40"/>
    <mergeCell ref="A27:B27"/>
    <mergeCell ref="A15:B15"/>
    <mergeCell ref="A16:B16"/>
    <mergeCell ref="A17:B17"/>
    <mergeCell ref="A18:B18"/>
    <mergeCell ref="A19:B19"/>
    <mergeCell ref="A20:B20"/>
    <mergeCell ref="A21:B21"/>
    <mergeCell ref="A23:B23"/>
    <mergeCell ref="A24:B24"/>
    <mergeCell ref="A25:B25"/>
    <mergeCell ref="A26:B26"/>
    <mergeCell ref="A14:B14"/>
    <mergeCell ref="A1:R1"/>
    <mergeCell ref="A2:R2"/>
    <mergeCell ref="A4:B4"/>
    <mergeCell ref="D4:R4"/>
    <mergeCell ref="A7:B7"/>
    <mergeCell ref="A8:B8"/>
    <mergeCell ref="A9:B9"/>
    <mergeCell ref="A10:B10"/>
    <mergeCell ref="A11:B11"/>
    <mergeCell ref="A12:B12"/>
    <mergeCell ref="A13:B13"/>
  </mergeCells>
  <printOptions horizontalCentered="1"/>
  <pageMargins left="0.25" right="0.25" top="0.5" bottom="0.5" header="0.3" footer="0.3"/>
  <pageSetup scale="68" orientation="landscape" r:id="rId1"/>
  <headerFooter>
    <oddFooter>&amp;L&amp;K0070C0The Allstate Corporation 1Q20 Supplement&amp;R&amp;K000000&amp;A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33350-A902-4805-B5E3-E4713390DC7B}">
  <sheetPr>
    <pageSetUpPr fitToPage="1"/>
  </sheetPr>
  <dimension ref="A1:R57"/>
  <sheetViews>
    <sheetView zoomScaleNormal="100" workbookViewId="0">
      <selection sqref="A1:R1"/>
    </sheetView>
  </sheetViews>
  <sheetFormatPr defaultColWidth="13.7109375" defaultRowHeight="12.75" x14ac:dyDescent="0.2"/>
  <cols>
    <col min="1" max="1" width="3" style="553" customWidth="1"/>
    <col min="2" max="2" width="40.140625" style="553" customWidth="1"/>
    <col min="3" max="4" width="2.28515625" style="553" customWidth="1"/>
    <col min="5" max="5" width="10.28515625" style="553" customWidth="1"/>
    <col min="6" max="7" width="2.28515625" style="553" customWidth="1"/>
    <col min="8" max="8" width="10.28515625" style="553" customWidth="1"/>
    <col min="9" max="10" width="2.28515625" style="553" customWidth="1"/>
    <col min="11" max="11" width="10.140625" style="553" customWidth="1"/>
    <col min="12" max="13" width="2.28515625" style="553" customWidth="1"/>
    <col min="14" max="14" width="10.140625" style="553" customWidth="1"/>
    <col min="15" max="16" width="2.28515625" style="553" customWidth="1"/>
    <col min="17" max="17" width="10.140625" style="553" customWidth="1"/>
    <col min="18" max="19" width="2.28515625" style="553" customWidth="1"/>
    <col min="20" max="16384" width="13.7109375" style="553"/>
  </cols>
  <sheetData>
    <row r="1" spans="1:18" ht="14.1" customHeight="1" x14ac:dyDescent="0.25">
      <c r="A1" s="1434" t="s">
        <v>0</v>
      </c>
      <c r="B1" s="1434"/>
      <c r="C1" s="1434"/>
      <c r="D1" s="1434"/>
      <c r="E1" s="1434"/>
      <c r="F1" s="1434"/>
      <c r="G1" s="1434"/>
      <c r="H1" s="1434"/>
      <c r="I1" s="1434"/>
      <c r="J1" s="1434"/>
      <c r="K1" s="1434"/>
      <c r="L1" s="1434"/>
      <c r="M1" s="1434"/>
      <c r="N1" s="1434"/>
      <c r="O1" s="1434"/>
      <c r="P1" s="1434"/>
      <c r="Q1" s="1434"/>
      <c r="R1" s="1434"/>
    </row>
    <row r="2" spans="1:18" ht="14.1" customHeight="1" x14ac:dyDescent="0.25">
      <c r="A2" s="1435" t="s">
        <v>318</v>
      </c>
      <c r="B2" s="1435"/>
      <c r="C2" s="1435"/>
      <c r="D2" s="1435"/>
      <c r="E2" s="1435"/>
      <c r="F2" s="1435"/>
      <c r="G2" s="1435"/>
      <c r="H2" s="1435"/>
      <c r="I2" s="1435"/>
      <c r="J2" s="1435"/>
      <c r="K2" s="1435"/>
      <c r="L2" s="1435"/>
      <c r="M2" s="1435"/>
      <c r="N2" s="1435"/>
      <c r="O2" s="1435"/>
      <c r="P2" s="1435"/>
      <c r="Q2" s="1435"/>
      <c r="R2" s="1435"/>
    </row>
    <row r="3" spans="1:18" x14ac:dyDescent="0.2">
      <c r="A3" s="548"/>
      <c r="B3" s="548"/>
      <c r="C3" s="548"/>
      <c r="D3" s="548"/>
      <c r="E3" s="548"/>
      <c r="F3" s="548"/>
      <c r="G3" s="548"/>
      <c r="H3" s="548"/>
      <c r="I3" s="548"/>
      <c r="J3" s="548"/>
      <c r="K3" s="548"/>
      <c r="L3" s="548"/>
      <c r="M3" s="548"/>
      <c r="N3" s="548"/>
      <c r="O3" s="548"/>
      <c r="P3" s="548"/>
      <c r="Q3" s="548"/>
      <c r="R3" s="548"/>
    </row>
    <row r="4" spans="1:18" ht="15.75" customHeight="1" x14ac:dyDescent="0.2">
      <c r="A4" s="1436" t="s">
        <v>3</v>
      </c>
      <c r="B4" s="1408"/>
      <c r="C4" s="548"/>
      <c r="D4" s="1437" t="s">
        <v>1</v>
      </c>
      <c r="E4" s="1437"/>
      <c r="F4" s="1437"/>
      <c r="G4" s="1437"/>
      <c r="H4" s="1437"/>
      <c r="I4" s="1437"/>
      <c r="J4" s="1437"/>
      <c r="K4" s="1437"/>
      <c r="L4" s="1437"/>
      <c r="M4" s="1437"/>
      <c r="N4" s="1437"/>
      <c r="O4" s="1437"/>
      <c r="P4" s="1437"/>
      <c r="Q4" s="1437"/>
      <c r="R4" s="1437"/>
    </row>
    <row r="5" spans="1:18" ht="15.75" customHeight="1" x14ac:dyDescent="0.2">
      <c r="A5" s="548"/>
      <c r="B5" s="548"/>
      <c r="C5" s="548"/>
      <c r="D5" s="548"/>
      <c r="E5" s="548"/>
      <c r="F5" s="548"/>
      <c r="G5" s="548"/>
      <c r="H5" s="548"/>
      <c r="I5" s="548"/>
      <c r="J5" s="548"/>
      <c r="K5" s="548"/>
      <c r="L5" s="548"/>
      <c r="M5" s="139"/>
      <c r="N5" s="139"/>
      <c r="O5" s="139"/>
      <c r="P5" s="139"/>
      <c r="Q5" s="139"/>
      <c r="R5" s="139"/>
    </row>
    <row r="6" spans="1:18" ht="25.9" customHeight="1" x14ac:dyDescent="0.2">
      <c r="A6" s="548"/>
      <c r="B6" s="548"/>
      <c r="C6" s="548"/>
      <c r="D6" s="620"/>
      <c r="E6" s="466" t="s">
        <v>118</v>
      </c>
      <c r="F6" s="621"/>
      <c r="G6" s="622"/>
      <c r="H6" s="623" t="s">
        <v>184</v>
      </c>
      <c r="I6" s="624"/>
      <c r="J6" s="622"/>
      <c r="K6" s="623" t="s">
        <v>183</v>
      </c>
      <c r="L6" s="624"/>
      <c r="M6" s="622"/>
      <c r="N6" s="623" t="s">
        <v>182</v>
      </c>
      <c r="O6" s="624"/>
      <c r="P6" s="625"/>
      <c r="Q6" s="626" t="s">
        <v>181</v>
      </c>
      <c r="R6" s="627"/>
    </row>
    <row r="7" spans="1:18" ht="14.1" customHeight="1" x14ac:dyDescent="0.2">
      <c r="A7" s="1410" t="s">
        <v>319</v>
      </c>
      <c r="B7" s="1411"/>
      <c r="C7" s="548"/>
      <c r="D7" s="549"/>
      <c r="E7" s="329"/>
      <c r="F7" s="212"/>
      <c r="G7" s="139"/>
      <c r="H7" s="628"/>
      <c r="I7" s="457"/>
      <c r="J7" s="139"/>
      <c r="K7" s="628"/>
      <c r="L7" s="457"/>
      <c r="M7" s="139"/>
      <c r="N7" s="628"/>
      <c r="O7" s="457"/>
      <c r="P7" s="551"/>
      <c r="Q7" s="628"/>
      <c r="R7" s="212"/>
    </row>
    <row r="8" spans="1:18" ht="12" customHeight="1" x14ac:dyDescent="0.2">
      <c r="A8" s="1433" t="s">
        <v>286</v>
      </c>
      <c r="B8" s="1408"/>
      <c r="C8" s="548"/>
      <c r="D8" s="549"/>
      <c r="E8" s="327"/>
      <c r="F8" s="212"/>
      <c r="G8" s="139"/>
      <c r="H8" s="548"/>
      <c r="I8" s="457"/>
      <c r="J8" s="139"/>
      <c r="K8" s="548"/>
      <c r="L8" s="457"/>
      <c r="M8" s="139"/>
      <c r="N8" s="548"/>
      <c r="O8" s="457"/>
      <c r="P8" s="551"/>
      <c r="Q8" s="457"/>
      <c r="R8" s="212"/>
    </row>
    <row r="9" spans="1:18" ht="12" customHeight="1" x14ac:dyDescent="0.2">
      <c r="A9" s="1416" t="s">
        <v>296</v>
      </c>
      <c r="B9" s="1416"/>
      <c r="C9" s="548"/>
      <c r="D9" s="549"/>
      <c r="E9" s="320">
        <v>-8</v>
      </c>
      <c r="F9" s="552"/>
      <c r="G9" s="36"/>
      <c r="H9" s="629">
        <v>-8</v>
      </c>
      <c r="I9" s="38"/>
      <c r="J9" s="36"/>
      <c r="K9" s="629">
        <v>-1</v>
      </c>
      <c r="L9" s="38"/>
      <c r="M9" s="36"/>
      <c r="N9" s="629">
        <v>-7</v>
      </c>
      <c r="O9" s="38"/>
      <c r="P9" s="630"/>
      <c r="Q9" s="37">
        <v>-1</v>
      </c>
      <c r="R9" s="631"/>
    </row>
    <row r="10" spans="1:18" ht="12.75" customHeight="1" x14ac:dyDescent="0.2">
      <c r="A10" s="1416" t="s">
        <v>320</v>
      </c>
      <c r="B10" s="1416"/>
      <c r="C10" s="548"/>
      <c r="D10" s="549"/>
      <c r="E10" s="304">
        <v>-7</v>
      </c>
      <c r="F10" s="632" t="s">
        <v>58</v>
      </c>
      <c r="G10" s="36"/>
      <c r="H10" s="633">
        <v>8</v>
      </c>
      <c r="I10" s="634" t="s">
        <v>58</v>
      </c>
      <c r="J10" s="36"/>
      <c r="K10" s="633">
        <v>-1</v>
      </c>
      <c r="L10" s="634"/>
      <c r="M10" s="36"/>
      <c r="N10" s="633">
        <v>6</v>
      </c>
      <c r="O10" s="634"/>
      <c r="P10" s="635"/>
      <c r="Q10" s="636">
        <v>42</v>
      </c>
      <c r="R10" s="632"/>
    </row>
    <row r="11" spans="1:18" ht="12" customHeight="1" x14ac:dyDescent="0.2">
      <c r="A11" s="1416" t="s">
        <v>298</v>
      </c>
      <c r="B11" s="1416"/>
      <c r="C11" s="548"/>
      <c r="D11" s="549"/>
      <c r="E11" s="304">
        <v>-4</v>
      </c>
      <c r="F11" s="632"/>
      <c r="G11" s="36"/>
      <c r="H11" s="633">
        <v>-4</v>
      </c>
      <c r="I11" s="637"/>
      <c r="J11" s="36"/>
      <c r="K11" s="633">
        <v>-1</v>
      </c>
      <c r="L11" s="637"/>
      <c r="M11" s="36"/>
      <c r="N11" s="633">
        <v>-3</v>
      </c>
      <c r="O11" s="637"/>
      <c r="P11" s="635"/>
      <c r="Q11" s="636">
        <v>9</v>
      </c>
      <c r="R11" s="638"/>
    </row>
    <row r="12" spans="1:18" ht="12" customHeight="1" x14ac:dyDescent="0.2">
      <c r="A12" s="1416" t="s">
        <v>299</v>
      </c>
      <c r="B12" s="1416"/>
      <c r="C12" s="548"/>
      <c r="D12" s="549"/>
      <c r="E12" s="534">
        <v>1</v>
      </c>
      <c r="F12" s="632"/>
      <c r="G12" s="36"/>
      <c r="H12" s="639">
        <v>0</v>
      </c>
      <c r="I12" s="637"/>
      <c r="J12" s="36"/>
      <c r="K12" s="639">
        <v>-1</v>
      </c>
      <c r="L12" s="637"/>
      <c r="M12" s="36"/>
      <c r="N12" s="639">
        <v>1</v>
      </c>
      <c r="O12" s="637"/>
      <c r="P12" s="635"/>
      <c r="Q12" s="639">
        <v>-1</v>
      </c>
      <c r="R12" s="638"/>
    </row>
    <row r="13" spans="1:18" ht="12" customHeight="1" x14ac:dyDescent="0.2">
      <c r="A13" s="1438" t="s">
        <v>300</v>
      </c>
      <c r="B13" s="1438"/>
      <c r="C13" s="548"/>
      <c r="D13" s="549"/>
      <c r="E13" s="535">
        <v>-18</v>
      </c>
      <c r="F13" s="632"/>
      <c r="G13" s="36"/>
      <c r="H13" s="640">
        <v>-4</v>
      </c>
      <c r="I13" s="637"/>
      <c r="J13" s="36"/>
      <c r="K13" s="640">
        <v>-4</v>
      </c>
      <c r="L13" s="637"/>
      <c r="M13" s="36"/>
      <c r="N13" s="640">
        <v>-3</v>
      </c>
      <c r="O13" s="637"/>
      <c r="P13" s="635"/>
      <c r="Q13" s="640">
        <v>49</v>
      </c>
      <c r="R13" s="638"/>
    </row>
    <row r="14" spans="1:18" ht="12" customHeight="1" x14ac:dyDescent="0.2">
      <c r="A14" s="1408"/>
      <c r="B14" s="1408"/>
      <c r="C14" s="548"/>
      <c r="D14" s="549"/>
      <c r="E14" s="306"/>
      <c r="F14" s="552"/>
      <c r="G14" s="36"/>
      <c r="H14" s="641"/>
      <c r="I14" s="637"/>
      <c r="J14" s="36"/>
      <c r="K14" s="641"/>
      <c r="L14" s="637"/>
      <c r="M14" s="36"/>
      <c r="N14" s="641"/>
      <c r="O14" s="637"/>
      <c r="P14" s="635"/>
      <c r="Q14" s="637"/>
      <c r="R14" s="638"/>
    </row>
    <row r="15" spans="1:18" ht="12" customHeight="1" x14ac:dyDescent="0.2">
      <c r="A15" s="1433" t="s">
        <v>287</v>
      </c>
      <c r="B15" s="1408"/>
      <c r="C15" s="548"/>
      <c r="D15" s="549"/>
      <c r="E15" s="306"/>
      <c r="F15" s="552"/>
      <c r="G15" s="36"/>
      <c r="H15" s="641"/>
      <c r="I15" s="637"/>
      <c r="J15" s="36"/>
      <c r="K15" s="641"/>
      <c r="L15" s="637"/>
      <c r="M15" s="36"/>
      <c r="N15" s="641"/>
      <c r="O15" s="637"/>
      <c r="P15" s="635"/>
      <c r="Q15" s="637"/>
      <c r="R15" s="638"/>
    </row>
    <row r="16" spans="1:18" ht="12" customHeight="1" x14ac:dyDescent="0.2">
      <c r="A16" s="1416" t="s">
        <v>296</v>
      </c>
      <c r="B16" s="1439"/>
      <c r="C16" s="548"/>
      <c r="D16" s="549"/>
      <c r="E16" s="636">
        <v>0</v>
      </c>
      <c r="F16" s="552"/>
      <c r="G16" s="36"/>
      <c r="H16" s="633">
        <v>0</v>
      </c>
      <c r="I16" s="637"/>
      <c r="J16" s="36"/>
      <c r="K16" s="633">
        <v>-1</v>
      </c>
      <c r="L16" s="637"/>
      <c r="M16" s="36"/>
      <c r="N16" s="633">
        <v>1</v>
      </c>
      <c r="O16" s="637"/>
      <c r="P16" s="635"/>
      <c r="Q16" s="636">
        <v>0</v>
      </c>
      <c r="R16" s="638"/>
    </row>
    <row r="17" spans="1:18" ht="12" customHeight="1" x14ac:dyDescent="0.2">
      <c r="A17" s="1416" t="s">
        <v>301</v>
      </c>
      <c r="B17" s="1416"/>
      <c r="C17" s="548"/>
      <c r="D17" s="549"/>
      <c r="E17" s="304">
        <v>0</v>
      </c>
      <c r="F17" s="552"/>
      <c r="G17" s="36"/>
      <c r="H17" s="636">
        <v>0</v>
      </c>
      <c r="I17" s="637"/>
      <c r="J17" s="36"/>
      <c r="K17" s="636">
        <v>0</v>
      </c>
      <c r="L17" s="637"/>
      <c r="M17" s="36"/>
      <c r="N17" s="636">
        <v>1</v>
      </c>
      <c r="O17" s="637"/>
      <c r="P17" s="635"/>
      <c r="Q17" s="636">
        <v>0</v>
      </c>
      <c r="R17" s="638"/>
    </row>
    <row r="18" spans="1:18" ht="12" customHeight="1" x14ac:dyDescent="0.2">
      <c r="A18" s="1438" t="s">
        <v>300</v>
      </c>
      <c r="B18" s="1438"/>
      <c r="C18" s="548"/>
      <c r="D18" s="549"/>
      <c r="E18" s="535">
        <v>0</v>
      </c>
      <c r="F18" s="552"/>
      <c r="G18" s="36"/>
      <c r="H18" s="642">
        <v>0</v>
      </c>
      <c r="I18" s="637"/>
      <c r="J18" s="36"/>
      <c r="K18" s="642">
        <v>-1</v>
      </c>
      <c r="L18" s="637"/>
      <c r="M18" s="36"/>
      <c r="N18" s="642">
        <v>2</v>
      </c>
      <c r="O18" s="637"/>
      <c r="P18" s="635"/>
      <c r="Q18" s="642">
        <v>0</v>
      </c>
      <c r="R18" s="638"/>
    </row>
    <row r="19" spans="1:18" ht="12" customHeight="1" x14ac:dyDescent="0.2">
      <c r="A19" s="1408"/>
      <c r="B19" s="1408"/>
      <c r="C19" s="548"/>
      <c r="D19" s="549"/>
      <c r="E19" s="306"/>
      <c r="F19" s="552"/>
      <c r="G19" s="36"/>
      <c r="H19" s="641"/>
      <c r="I19" s="637"/>
      <c r="J19" s="36"/>
      <c r="K19" s="641"/>
      <c r="L19" s="637"/>
      <c r="M19" s="36"/>
      <c r="N19" s="641"/>
      <c r="O19" s="637"/>
      <c r="P19" s="635"/>
      <c r="Q19" s="637"/>
      <c r="R19" s="638"/>
    </row>
    <row r="20" spans="1:18" ht="12" customHeight="1" x14ac:dyDescent="0.2">
      <c r="A20" s="1433" t="s">
        <v>288</v>
      </c>
      <c r="B20" s="1408"/>
      <c r="C20" s="548"/>
      <c r="D20" s="549"/>
      <c r="E20" s="306"/>
      <c r="F20" s="552"/>
      <c r="G20" s="36"/>
      <c r="H20" s="641"/>
      <c r="I20" s="637"/>
      <c r="J20" s="36"/>
      <c r="K20" s="641"/>
      <c r="L20" s="637"/>
      <c r="M20" s="36"/>
      <c r="N20" s="641"/>
      <c r="O20" s="637"/>
      <c r="P20" s="635"/>
      <c r="Q20" s="637"/>
      <c r="R20" s="638"/>
    </row>
    <row r="21" spans="1:18" ht="12" customHeight="1" x14ac:dyDescent="0.2">
      <c r="A21" s="1416" t="s">
        <v>296</v>
      </c>
      <c r="B21" s="1416"/>
      <c r="C21" s="548"/>
      <c r="D21" s="549"/>
      <c r="E21" s="304">
        <v>-1</v>
      </c>
      <c r="F21" s="552"/>
      <c r="G21" s="36"/>
      <c r="H21" s="633">
        <v>0</v>
      </c>
      <c r="I21" s="637"/>
      <c r="J21" s="36"/>
      <c r="K21" s="633">
        <v>0</v>
      </c>
      <c r="L21" s="637"/>
      <c r="M21" s="36"/>
      <c r="N21" s="633">
        <v>0</v>
      </c>
      <c r="O21" s="637"/>
      <c r="P21" s="635"/>
      <c r="Q21" s="636">
        <v>0</v>
      </c>
      <c r="R21" s="638"/>
    </row>
    <row r="22" spans="1:18" ht="12" customHeight="1" x14ac:dyDescent="0.2">
      <c r="A22" s="1416" t="s">
        <v>301</v>
      </c>
      <c r="B22" s="1416"/>
      <c r="C22" s="548"/>
      <c r="D22" s="549"/>
      <c r="E22" s="304">
        <v>-1</v>
      </c>
      <c r="F22" s="552"/>
      <c r="G22" s="36"/>
      <c r="H22" s="633">
        <v>-1</v>
      </c>
      <c r="I22" s="637"/>
      <c r="J22" s="36"/>
      <c r="K22" s="633">
        <v>3</v>
      </c>
      <c r="L22" s="637"/>
      <c r="M22" s="36"/>
      <c r="N22" s="633">
        <v>4</v>
      </c>
      <c r="O22" s="637"/>
      <c r="P22" s="635"/>
      <c r="Q22" s="636">
        <v>4</v>
      </c>
      <c r="R22" s="638"/>
    </row>
    <row r="23" spans="1:18" ht="12" customHeight="1" x14ac:dyDescent="0.2">
      <c r="A23" s="1416" t="s">
        <v>298</v>
      </c>
      <c r="B23" s="1416"/>
      <c r="C23" s="548"/>
      <c r="D23" s="549"/>
      <c r="E23" s="534">
        <v>0</v>
      </c>
      <c r="F23" s="552"/>
      <c r="G23" s="36"/>
      <c r="H23" s="639">
        <v>0</v>
      </c>
      <c r="I23" s="637"/>
      <c r="J23" s="36"/>
      <c r="K23" s="639">
        <v>-1</v>
      </c>
      <c r="L23" s="637"/>
      <c r="M23" s="36"/>
      <c r="N23" s="639">
        <v>0</v>
      </c>
      <c r="O23" s="637"/>
      <c r="P23" s="635"/>
      <c r="Q23" s="639">
        <v>0</v>
      </c>
      <c r="R23" s="638"/>
    </row>
    <row r="24" spans="1:18" ht="12" customHeight="1" x14ac:dyDescent="0.2">
      <c r="A24" s="1438" t="s">
        <v>300</v>
      </c>
      <c r="B24" s="1438"/>
      <c r="C24" s="548"/>
      <c r="D24" s="549"/>
      <c r="E24" s="535">
        <v>-2</v>
      </c>
      <c r="F24" s="552"/>
      <c r="G24" s="36"/>
      <c r="H24" s="640">
        <v>-1</v>
      </c>
      <c r="I24" s="637"/>
      <c r="J24" s="36"/>
      <c r="K24" s="640">
        <v>2</v>
      </c>
      <c r="L24" s="637"/>
      <c r="M24" s="36"/>
      <c r="N24" s="640">
        <v>4</v>
      </c>
      <c r="O24" s="637"/>
      <c r="P24" s="635"/>
      <c r="Q24" s="640">
        <v>4</v>
      </c>
      <c r="R24" s="638"/>
    </row>
    <row r="25" spans="1:18" ht="12" customHeight="1" x14ac:dyDescent="0.2">
      <c r="A25" s="1408"/>
      <c r="B25" s="1408"/>
      <c r="C25" s="548"/>
      <c r="D25" s="549"/>
      <c r="E25" s="306"/>
      <c r="F25" s="552"/>
      <c r="G25" s="36"/>
      <c r="H25" s="641"/>
      <c r="I25" s="637"/>
      <c r="J25" s="36"/>
      <c r="K25" s="641"/>
      <c r="L25" s="637"/>
      <c r="M25" s="36"/>
      <c r="N25" s="641"/>
      <c r="O25" s="637"/>
      <c r="P25" s="635"/>
      <c r="Q25" s="637"/>
      <c r="R25" s="638"/>
    </row>
    <row r="26" spans="1:18" ht="12" customHeight="1" x14ac:dyDescent="0.2">
      <c r="A26" s="1433" t="s">
        <v>310</v>
      </c>
      <c r="B26" s="1408"/>
      <c r="C26" s="548"/>
      <c r="D26" s="549"/>
      <c r="E26" s="306"/>
      <c r="F26" s="552"/>
      <c r="G26" s="36"/>
      <c r="H26" s="641"/>
      <c r="I26" s="637"/>
      <c r="J26" s="36"/>
      <c r="K26" s="641"/>
      <c r="L26" s="637"/>
      <c r="M26" s="36"/>
      <c r="N26" s="641"/>
      <c r="O26" s="637"/>
      <c r="P26" s="635"/>
      <c r="Q26" s="637"/>
      <c r="R26" s="638"/>
    </row>
    <row r="27" spans="1:18" ht="12" customHeight="1" x14ac:dyDescent="0.2">
      <c r="A27" s="1416" t="s">
        <v>296</v>
      </c>
      <c r="B27" s="1416"/>
      <c r="C27" s="548"/>
      <c r="D27" s="549"/>
      <c r="E27" s="304">
        <v>-9</v>
      </c>
      <c r="F27" s="552"/>
      <c r="G27" s="36"/>
      <c r="H27" s="633">
        <v>-8</v>
      </c>
      <c r="I27" s="637"/>
      <c r="J27" s="36"/>
      <c r="K27" s="633">
        <v>-2</v>
      </c>
      <c r="L27" s="637"/>
      <c r="M27" s="36"/>
      <c r="N27" s="633">
        <v>-6</v>
      </c>
      <c r="O27" s="637"/>
      <c r="P27" s="635"/>
      <c r="Q27" s="636">
        <v>-1</v>
      </c>
      <c r="R27" s="638"/>
    </row>
    <row r="28" spans="1:18" ht="12" customHeight="1" x14ac:dyDescent="0.2">
      <c r="A28" s="1416" t="s">
        <v>301</v>
      </c>
      <c r="B28" s="1416"/>
      <c r="C28" s="548"/>
      <c r="D28" s="549"/>
      <c r="E28" s="304">
        <v>-8</v>
      </c>
      <c r="F28" s="552"/>
      <c r="G28" s="36"/>
      <c r="H28" s="633">
        <v>7</v>
      </c>
      <c r="I28" s="637"/>
      <c r="J28" s="36"/>
      <c r="K28" s="633">
        <v>2</v>
      </c>
      <c r="L28" s="637"/>
      <c r="M28" s="36"/>
      <c r="N28" s="633">
        <v>11</v>
      </c>
      <c r="O28" s="637"/>
      <c r="P28" s="635"/>
      <c r="Q28" s="636">
        <v>46</v>
      </c>
      <c r="R28" s="638"/>
    </row>
    <row r="29" spans="1:18" ht="12" customHeight="1" x14ac:dyDescent="0.2">
      <c r="A29" s="1416" t="s">
        <v>298</v>
      </c>
      <c r="B29" s="1416"/>
      <c r="C29" s="548"/>
      <c r="D29" s="549"/>
      <c r="E29" s="304">
        <v>-4</v>
      </c>
      <c r="F29" s="552"/>
      <c r="G29" s="36"/>
      <c r="H29" s="633">
        <v>-4</v>
      </c>
      <c r="I29" s="636"/>
      <c r="J29" s="36"/>
      <c r="K29" s="633">
        <v>-2</v>
      </c>
      <c r="L29" s="636"/>
      <c r="M29" s="36"/>
      <c r="N29" s="633">
        <v>-3</v>
      </c>
      <c r="O29" s="636"/>
      <c r="P29" s="635"/>
      <c r="Q29" s="636">
        <v>9</v>
      </c>
      <c r="R29" s="643"/>
    </row>
    <row r="30" spans="1:18" ht="12" customHeight="1" x14ac:dyDescent="0.2">
      <c r="A30" s="1416" t="s">
        <v>299</v>
      </c>
      <c r="B30" s="1416"/>
      <c r="C30" s="548"/>
      <c r="D30" s="549"/>
      <c r="E30" s="534">
        <v>1</v>
      </c>
      <c r="F30" s="552"/>
      <c r="G30" s="36"/>
      <c r="H30" s="639">
        <v>0</v>
      </c>
      <c r="I30" s="637"/>
      <c r="J30" s="36"/>
      <c r="K30" s="639">
        <v>-1</v>
      </c>
      <c r="L30" s="637"/>
      <c r="M30" s="36"/>
      <c r="N30" s="639">
        <v>1</v>
      </c>
      <c r="O30" s="637"/>
      <c r="P30" s="635"/>
      <c r="Q30" s="639">
        <v>-1</v>
      </c>
      <c r="R30" s="638"/>
    </row>
    <row r="31" spans="1:18" ht="12" customHeight="1" x14ac:dyDescent="0.2">
      <c r="A31" s="1438" t="s">
        <v>300</v>
      </c>
      <c r="B31" s="1438"/>
      <c r="C31" s="548"/>
      <c r="D31" s="549"/>
      <c r="E31" s="535">
        <v>-20</v>
      </c>
      <c r="F31" s="552"/>
      <c r="G31" s="36"/>
      <c r="H31" s="640">
        <v>-5</v>
      </c>
      <c r="I31" s="637"/>
      <c r="J31" s="36"/>
      <c r="K31" s="640">
        <v>-3</v>
      </c>
      <c r="L31" s="637"/>
      <c r="M31" s="36"/>
      <c r="N31" s="640">
        <v>3</v>
      </c>
      <c r="O31" s="637"/>
      <c r="P31" s="635"/>
      <c r="Q31" s="640">
        <v>53</v>
      </c>
      <c r="R31" s="638"/>
    </row>
    <row r="32" spans="1:18" ht="12" customHeight="1" x14ac:dyDescent="0.2">
      <c r="A32" s="548"/>
      <c r="B32" s="548"/>
      <c r="C32" s="548"/>
      <c r="D32" s="549"/>
      <c r="E32" s="306"/>
      <c r="F32" s="552"/>
      <c r="G32" s="36"/>
      <c r="H32" s="641"/>
      <c r="I32" s="637"/>
      <c r="J32" s="36"/>
      <c r="K32" s="641"/>
      <c r="L32" s="637"/>
      <c r="M32" s="36"/>
      <c r="N32" s="641"/>
      <c r="O32" s="637"/>
      <c r="P32" s="635"/>
      <c r="Q32" s="637"/>
      <c r="R32" s="638"/>
    </row>
    <row r="33" spans="1:18" ht="12" customHeight="1" x14ac:dyDescent="0.2">
      <c r="A33" s="1411" t="s">
        <v>291</v>
      </c>
      <c r="B33" s="1408"/>
      <c r="C33" s="548"/>
      <c r="D33" s="549"/>
      <c r="E33" s="534">
        <v>0</v>
      </c>
      <c r="F33" s="552"/>
      <c r="G33" s="36"/>
      <c r="H33" s="639">
        <v>0</v>
      </c>
      <c r="I33" s="637"/>
      <c r="J33" s="36"/>
      <c r="K33" s="639">
        <v>0</v>
      </c>
      <c r="L33" s="637"/>
      <c r="M33" s="36"/>
      <c r="N33" s="639">
        <v>0</v>
      </c>
      <c r="O33" s="637"/>
      <c r="P33" s="635"/>
      <c r="Q33" s="639">
        <v>0</v>
      </c>
      <c r="R33" s="638"/>
    </row>
    <row r="34" spans="1:18" ht="12" customHeight="1" x14ac:dyDescent="0.2">
      <c r="A34" s="548"/>
      <c r="B34" s="548"/>
      <c r="C34" s="548"/>
      <c r="D34" s="549"/>
      <c r="E34" s="535"/>
      <c r="F34" s="552"/>
      <c r="G34" s="36"/>
      <c r="H34" s="644"/>
      <c r="I34" s="35"/>
      <c r="J34" s="36"/>
      <c r="K34" s="644"/>
      <c r="L34" s="35"/>
      <c r="M34" s="36"/>
      <c r="N34" s="644"/>
      <c r="O34" s="35"/>
      <c r="P34" s="645"/>
      <c r="Q34" s="644"/>
      <c r="R34" s="552"/>
    </row>
    <row r="35" spans="1:18" ht="13.5" customHeight="1" thickBot="1" x14ac:dyDescent="0.25">
      <c r="A35" s="1440" t="s">
        <v>302</v>
      </c>
      <c r="B35" s="1440"/>
      <c r="C35" s="548"/>
      <c r="D35" s="549"/>
      <c r="E35" s="545">
        <v>-20</v>
      </c>
      <c r="F35" s="552"/>
      <c r="G35" s="36"/>
      <c r="H35" s="646">
        <v>-5</v>
      </c>
      <c r="I35" s="38"/>
      <c r="J35" s="36"/>
      <c r="K35" s="646">
        <v>-3</v>
      </c>
      <c r="L35" s="38"/>
      <c r="M35" s="36"/>
      <c r="N35" s="646">
        <v>3</v>
      </c>
      <c r="O35" s="38"/>
      <c r="P35" s="630"/>
      <c r="Q35" s="646">
        <v>53</v>
      </c>
      <c r="R35" s="631"/>
    </row>
    <row r="36" spans="1:18" ht="12" customHeight="1" thickTop="1" x14ac:dyDescent="0.2">
      <c r="A36" s="1408"/>
      <c r="B36" s="1408"/>
      <c r="C36" s="548"/>
      <c r="D36" s="549"/>
      <c r="E36" s="328"/>
      <c r="F36" s="552"/>
      <c r="G36" s="36"/>
      <c r="H36" s="647"/>
      <c r="I36" s="35"/>
      <c r="J36" s="36"/>
      <c r="K36" s="647"/>
      <c r="L36" s="35"/>
      <c r="M36" s="36"/>
      <c r="N36" s="647"/>
      <c r="O36" s="35"/>
      <c r="P36" s="645"/>
      <c r="Q36" s="647"/>
      <c r="R36" s="552"/>
    </row>
    <row r="37" spans="1:18" ht="25.9" customHeight="1" x14ac:dyDescent="0.2">
      <c r="A37" s="1410" t="s">
        <v>321</v>
      </c>
      <c r="B37" s="1411"/>
      <c r="C37" s="548"/>
      <c r="D37" s="549"/>
      <c r="E37" s="327"/>
      <c r="F37" s="552"/>
      <c r="G37" s="36"/>
      <c r="H37" s="550"/>
      <c r="I37" s="35"/>
      <c r="J37" s="36"/>
      <c r="K37" s="550"/>
      <c r="L37" s="35"/>
      <c r="M37" s="36"/>
      <c r="N37" s="550"/>
      <c r="O37" s="35"/>
      <c r="P37" s="645"/>
      <c r="Q37" s="35"/>
      <c r="R37" s="552"/>
    </row>
    <row r="38" spans="1:18" ht="12" customHeight="1" x14ac:dyDescent="0.2">
      <c r="A38" s="1408"/>
      <c r="B38" s="1408"/>
      <c r="C38" s="548"/>
      <c r="D38" s="549"/>
      <c r="E38" s="327"/>
      <c r="F38" s="552"/>
      <c r="G38" s="36"/>
      <c r="H38" s="550"/>
      <c r="I38" s="35"/>
      <c r="J38" s="36"/>
      <c r="K38" s="550"/>
      <c r="L38" s="35"/>
      <c r="M38" s="36"/>
      <c r="N38" s="550"/>
      <c r="O38" s="35"/>
      <c r="P38" s="645"/>
      <c r="Q38" s="35"/>
      <c r="R38" s="552"/>
    </row>
    <row r="39" spans="1:18" ht="12" customHeight="1" x14ac:dyDescent="0.2">
      <c r="A39" s="1411" t="s">
        <v>295</v>
      </c>
      <c r="B39" s="1408"/>
      <c r="C39" s="548"/>
      <c r="D39" s="549"/>
      <c r="E39" s="327"/>
      <c r="F39" s="552"/>
      <c r="G39" s="36"/>
      <c r="H39" s="550"/>
      <c r="I39" s="35"/>
      <c r="J39" s="36"/>
      <c r="K39" s="550"/>
      <c r="L39" s="35"/>
      <c r="M39" s="36"/>
      <c r="N39" s="550"/>
      <c r="O39" s="35"/>
      <c r="P39" s="645"/>
      <c r="Q39" s="35"/>
      <c r="R39" s="552"/>
    </row>
    <row r="40" spans="1:18" ht="12" customHeight="1" x14ac:dyDescent="0.2">
      <c r="A40" s="1441" t="s">
        <v>309</v>
      </c>
      <c r="B40" s="1408"/>
      <c r="C40" s="548"/>
      <c r="D40" s="549"/>
      <c r="E40" s="559">
        <v>-0.1</v>
      </c>
      <c r="F40" s="552"/>
      <c r="G40" s="36"/>
      <c r="H40" s="648">
        <v>-0.1</v>
      </c>
      <c r="I40" s="649"/>
      <c r="J40" s="36"/>
      <c r="K40" s="648">
        <v>0</v>
      </c>
      <c r="L40" s="649"/>
      <c r="M40" s="36"/>
      <c r="N40" s="648">
        <v>-0.1</v>
      </c>
      <c r="O40" s="649"/>
      <c r="P40" s="650"/>
      <c r="Q40" s="651">
        <v>0</v>
      </c>
      <c r="R40" s="652"/>
    </row>
    <row r="41" spans="1:18" ht="12" customHeight="1" x14ac:dyDescent="0.2">
      <c r="A41" s="1441" t="s">
        <v>301</v>
      </c>
      <c r="B41" s="1408"/>
      <c r="C41" s="548"/>
      <c r="D41" s="549"/>
      <c r="E41" s="559">
        <v>-0.1</v>
      </c>
      <c r="F41" s="552"/>
      <c r="G41" s="36"/>
      <c r="H41" s="559">
        <v>0.1</v>
      </c>
      <c r="I41" s="649"/>
      <c r="J41" s="36"/>
      <c r="K41" s="304">
        <v>0</v>
      </c>
      <c r="L41" s="649"/>
      <c r="M41" s="36"/>
      <c r="N41" s="559">
        <v>0.1</v>
      </c>
      <c r="O41" s="649"/>
      <c r="P41" s="650"/>
      <c r="Q41" s="651">
        <v>0.5</v>
      </c>
      <c r="R41" s="652"/>
    </row>
    <row r="42" spans="1:18" ht="12" customHeight="1" x14ac:dyDescent="0.2">
      <c r="A42" s="1441" t="s">
        <v>298</v>
      </c>
      <c r="B42" s="1408"/>
      <c r="C42" s="548"/>
      <c r="D42" s="549"/>
      <c r="E42" s="559">
        <v>0</v>
      </c>
      <c r="F42" s="552"/>
      <c r="G42" s="36"/>
      <c r="H42" s="648">
        <v>-0.1</v>
      </c>
      <c r="I42" s="649"/>
      <c r="J42" s="36"/>
      <c r="K42" s="633">
        <v>0</v>
      </c>
      <c r="L42" s="649"/>
      <c r="M42" s="36"/>
      <c r="N42" s="648">
        <v>0</v>
      </c>
      <c r="O42" s="649"/>
      <c r="P42" s="650"/>
      <c r="Q42" s="651">
        <v>0.1</v>
      </c>
      <c r="R42" s="638"/>
    </row>
    <row r="43" spans="1:18" ht="12" customHeight="1" x14ac:dyDescent="0.2">
      <c r="A43" s="1441" t="s">
        <v>299</v>
      </c>
      <c r="B43" s="1408"/>
      <c r="C43" s="548"/>
      <c r="D43" s="549"/>
      <c r="E43" s="562">
        <v>0</v>
      </c>
      <c r="F43" s="552"/>
      <c r="G43" s="36"/>
      <c r="H43" s="651">
        <v>0</v>
      </c>
      <c r="I43" s="649"/>
      <c r="J43" s="36"/>
      <c r="K43" s="636">
        <v>0</v>
      </c>
      <c r="L43" s="649"/>
      <c r="M43" s="36"/>
      <c r="N43" s="651">
        <v>0</v>
      </c>
      <c r="O43" s="649"/>
      <c r="P43" s="650"/>
      <c r="Q43" s="651">
        <v>0</v>
      </c>
      <c r="R43" s="638"/>
    </row>
    <row r="44" spans="1:18" ht="13.5" customHeight="1" thickBot="1" x14ac:dyDescent="0.25">
      <c r="A44" s="1442" t="s">
        <v>14</v>
      </c>
      <c r="B44" s="1408"/>
      <c r="C44" s="548"/>
      <c r="D44" s="549"/>
      <c r="E44" s="653">
        <v>-0.2</v>
      </c>
      <c r="F44" s="552"/>
      <c r="G44" s="36"/>
      <c r="H44" s="654">
        <v>-0.1</v>
      </c>
      <c r="I44" s="649"/>
      <c r="J44" s="36"/>
      <c r="K44" s="655">
        <v>0</v>
      </c>
      <c r="L44" s="649"/>
      <c r="M44" s="36"/>
      <c r="N44" s="654">
        <v>0</v>
      </c>
      <c r="O44" s="649"/>
      <c r="P44" s="650"/>
      <c r="Q44" s="654">
        <v>0.6</v>
      </c>
      <c r="R44" s="652"/>
    </row>
    <row r="45" spans="1:18" ht="12" customHeight="1" thickTop="1" x14ac:dyDescent="0.2">
      <c r="A45" s="1408"/>
      <c r="B45" s="1408"/>
      <c r="C45" s="548"/>
      <c r="D45" s="549"/>
      <c r="E45" s="656"/>
      <c r="F45" s="552"/>
      <c r="G45" s="36"/>
      <c r="H45" s="657"/>
      <c r="I45" s="649"/>
      <c r="J45" s="36"/>
      <c r="K45" s="658"/>
      <c r="L45" s="649"/>
      <c r="M45" s="36"/>
      <c r="N45" s="657"/>
      <c r="O45" s="649"/>
      <c r="P45" s="650"/>
      <c r="Q45" s="659"/>
      <c r="R45" s="652"/>
    </row>
    <row r="46" spans="1:18" ht="12" customHeight="1" x14ac:dyDescent="0.2">
      <c r="A46" s="1411" t="s">
        <v>312</v>
      </c>
      <c r="B46" s="1408"/>
      <c r="C46" s="548"/>
      <c r="D46" s="549"/>
      <c r="E46" s="660"/>
      <c r="F46" s="552"/>
      <c r="G46" s="36"/>
      <c r="H46" s="657"/>
      <c r="I46" s="649"/>
      <c r="J46" s="36"/>
      <c r="K46" s="658"/>
      <c r="L46" s="649"/>
      <c r="M46" s="36"/>
      <c r="N46" s="657"/>
      <c r="O46" s="649"/>
      <c r="P46" s="650"/>
      <c r="Q46" s="659"/>
      <c r="R46" s="652"/>
    </row>
    <row r="47" spans="1:18" ht="12" customHeight="1" x14ac:dyDescent="0.2">
      <c r="A47" s="1441" t="s">
        <v>313</v>
      </c>
      <c r="B47" s="1408"/>
      <c r="C47" s="548"/>
      <c r="D47" s="549"/>
      <c r="E47" s="559">
        <v>-0.2</v>
      </c>
      <c r="F47" s="552"/>
      <c r="G47" s="36"/>
      <c r="H47" s="648">
        <v>-0.1</v>
      </c>
      <c r="I47" s="649"/>
      <c r="J47" s="36"/>
      <c r="K47" s="633">
        <v>0</v>
      </c>
      <c r="L47" s="649"/>
      <c r="M47" s="36"/>
      <c r="N47" s="648">
        <v>0</v>
      </c>
      <c r="O47" s="649"/>
      <c r="P47" s="650"/>
      <c r="Q47" s="651">
        <v>0.6</v>
      </c>
      <c r="R47" s="652"/>
    </row>
    <row r="48" spans="1:18" ht="12" customHeight="1" x14ac:dyDescent="0.2">
      <c r="A48" s="1441" t="s">
        <v>314</v>
      </c>
      <c r="B48" s="1408"/>
      <c r="C48" s="548"/>
      <c r="D48" s="549"/>
      <c r="E48" s="559">
        <v>0</v>
      </c>
      <c r="F48" s="552"/>
      <c r="G48" s="36"/>
      <c r="H48" s="648">
        <v>0</v>
      </c>
      <c r="I48" s="637"/>
      <c r="J48" s="36"/>
      <c r="K48" s="633">
        <v>0</v>
      </c>
      <c r="L48" s="637"/>
      <c r="M48" s="36"/>
      <c r="N48" s="648">
        <v>0</v>
      </c>
      <c r="O48" s="637"/>
      <c r="P48" s="635"/>
      <c r="Q48" s="651">
        <v>0</v>
      </c>
      <c r="R48" s="652"/>
    </row>
    <row r="49" spans="1:18" ht="12" customHeight="1" x14ac:dyDescent="0.2">
      <c r="A49" s="1441" t="s">
        <v>315</v>
      </c>
      <c r="B49" s="1408"/>
      <c r="C49" s="548"/>
      <c r="D49" s="549"/>
      <c r="E49" s="562">
        <v>0</v>
      </c>
      <c r="F49" s="552"/>
      <c r="G49" s="36"/>
      <c r="H49" s="651">
        <v>0</v>
      </c>
      <c r="I49" s="637"/>
      <c r="J49" s="36"/>
      <c r="K49" s="636">
        <v>0</v>
      </c>
      <c r="L49" s="637"/>
      <c r="M49" s="36"/>
      <c r="N49" s="651">
        <v>0</v>
      </c>
      <c r="O49" s="637"/>
      <c r="P49" s="635"/>
      <c r="Q49" s="651">
        <v>0</v>
      </c>
      <c r="R49" s="652"/>
    </row>
    <row r="50" spans="1:18" ht="13.5" customHeight="1" thickBot="1" x14ac:dyDescent="0.25">
      <c r="A50" s="1442" t="s">
        <v>300</v>
      </c>
      <c r="B50" s="1408"/>
      <c r="C50" s="548"/>
      <c r="D50" s="549"/>
      <c r="E50" s="653">
        <v>-0.2</v>
      </c>
      <c r="F50" s="552"/>
      <c r="G50" s="36"/>
      <c r="H50" s="654">
        <v>-0.1</v>
      </c>
      <c r="I50" s="649"/>
      <c r="J50" s="36"/>
      <c r="K50" s="655">
        <v>0</v>
      </c>
      <c r="L50" s="649"/>
      <c r="M50" s="36"/>
      <c r="N50" s="654">
        <v>0</v>
      </c>
      <c r="O50" s="649"/>
      <c r="P50" s="650"/>
      <c r="Q50" s="654">
        <v>0.6</v>
      </c>
      <c r="R50" s="652"/>
    </row>
    <row r="51" spans="1:18" ht="12" customHeight="1" thickTop="1" x14ac:dyDescent="0.2">
      <c r="A51" s="548"/>
      <c r="B51" s="548"/>
      <c r="C51" s="548"/>
      <c r="D51" s="661"/>
      <c r="E51" s="662"/>
      <c r="F51" s="663"/>
      <c r="G51" s="139"/>
      <c r="H51" s="664"/>
      <c r="I51" s="457"/>
      <c r="J51" s="139"/>
      <c r="K51" s="664"/>
      <c r="L51" s="457"/>
      <c r="M51" s="139"/>
      <c r="N51" s="664"/>
      <c r="O51" s="457"/>
      <c r="P51" s="665"/>
      <c r="Q51" s="662"/>
      <c r="R51" s="663"/>
    </row>
    <row r="52" spans="1:18" ht="12" customHeight="1" x14ac:dyDescent="0.2">
      <c r="H52" s="548"/>
      <c r="I52" s="548"/>
      <c r="J52" s="548"/>
      <c r="K52" s="548"/>
      <c r="L52" s="548"/>
      <c r="M52" s="139"/>
      <c r="N52" s="139"/>
      <c r="O52" s="139"/>
      <c r="P52" s="548"/>
      <c r="Q52" s="548"/>
      <c r="R52" s="548"/>
    </row>
    <row r="53" spans="1:18" ht="14.1" customHeight="1" x14ac:dyDescent="0.2">
      <c r="A53" s="666" t="s">
        <v>57</v>
      </c>
      <c r="B53" s="1443" t="s">
        <v>316</v>
      </c>
      <c r="C53" s="1443"/>
      <c r="D53" s="1443"/>
      <c r="E53" s="1443"/>
      <c r="F53" s="1443"/>
      <c r="G53" s="1443"/>
      <c r="H53" s="1443"/>
      <c r="I53" s="1443"/>
      <c r="J53" s="1443"/>
      <c r="K53" s="1443"/>
      <c r="L53" s="1443"/>
      <c r="M53" s="1443"/>
      <c r="N53" s="1443"/>
      <c r="O53" s="1443"/>
      <c r="P53" s="1443"/>
      <c r="Q53" s="1443"/>
      <c r="R53" s="1443"/>
    </row>
    <row r="54" spans="1:18" ht="38.25" customHeight="1" x14ac:dyDescent="0.2">
      <c r="A54" s="666" t="s">
        <v>55</v>
      </c>
      <c r="B54" s="1443" t="s">
        <v>322</v>
      </c>
      <c r="C54" s="1443"/>
      <c r="D54" s="1443"/>
      <c r="E54" s="1443"/>
      <c r="F54" s="1443"/>
      <c r="G54" s="1443"/>
      <c r="H54" s="1443"/>
      <c r="I54" s="1443"/>
      <c r="J54" s="1443"/>
      <c r="K54" s="1443"/>
      <c r="L54" s="1443"/>
      <c r="M54" s="1443"/>
      <c r="N54" s="1443"/>
      <c r="O54" s="1443"/>
      <c r="P54" s="1443"/>
      <c r="Q54" s="1443"/>
      <c r="R54" s="1443"/>
    </row>
    <row r="55" spans="1:18" ht="24" customHeight="1" x14ac:dyDescent="0.2">
      <c r="A55" s="666" t="s">
        <v>56</v>
      </c>
      <c r="B55" s="1443" t="s">
        <v>323</v>
      </c>
      <c r="C55" s="1443"/>
      <c r="D55" s="1443"/>
      <c r="E55" s="1443"/>
      <c r="F55" s="1443"/>
      <c r="G55" s="1443"/>
      <c r="H55" s="1443"/>
      <c r="I55" s="1443"/>
      <c r="J55" s="1443"/>
      <c r="K55" s="1443"/>
      <c r="L55" s="1443"/>
      <c r="M55" s="1443"/>
      <c r="N55" s="1443"/>
      <c r="O55" s="1443"/>
      <c r="P55" s="1443"/>
      <c r="Q55" s="1443"/>
      <c r="R55" s="1443"/>
    </row>
    <row r="56" spans="1:18" ht="24" customHeight="1" x14ac:dyDescent="0.2">
      <c r="A56" s="666" t="s">
        <v>58</v>
      </c>
      <c r="B56" s="1443" t="s">
        <v>306</v>
      </c>
      <c r="C56" s="1443"/>
      <c r="D56" s="1443"/>
      <c r="E56" s="1443"/>
      <c r="F56" s="1443"/>
      <c r="G56" s="1443"/>
      <c r="H56" s="1443"/>
      <c r="I56" s="1443"/>
      <c r="J56" s="1443"/>
      <c r="K56" s="1443"/>
      <c r="L56" s="1443"/>
      <c r="M56" s="1443"/>
      <c r="N56" s="1443"/>
      <c r="O56" s="1443"/>
      <c r="P56" s="1443"/>
      <c r="Q56" s="1443"/>
      <c r="R56" s="1443"/>
    </row>
    <row r="57" spans="1:18" x14ac:dyDescent="0.2">
      <c r="B57" s="667"/>
      <c r="C57" s="667"/>
      <c r="D57" s="667"/>
      <c r="E57" s="667"/>
      <c r="F57" s="667"/>
      <c r="G57" s="667"/>
      <c r="H57" s="667"/>
      <c r="I57" s="667"/>
      <c r="J57" s="667"/>
      <c r="K57" s="667"/>
      <c r="L57" s="667"/>
      <c r="M57" s="667"/>
      <c r="N57" s="667"/>
      <c r="O57" s="667"/>
      <c r="P57" s="667"/>
      <c r="Q57" s="667"/>
      <c r="R57" s="667"/>
    </row>
  </sheetData>
  <sheetProtection formatCells="0" formatColumns="0" formatRows="0" insertColumns="0" insertRows="0" insertHyperlinks="0" deleteColumns="0" deleteRows="0" sort="0" autoFilter="0" pivotTables="0"/>
  <mergeCells count="50">
    <mergeCell ref="B55:R55"/>
    <mergeCell ref="B56:R56"/>
    <mergeCell ref="A47:B47"/>
    <mergeCell ref="A48:B48"/>
    <mergeCell ref="A49:B49"/>
    <mergeCell ref="A50:B50"/>
    <mergeCell ref="B53:R53"/>
    <mergeCell ref="B54:R54"/>
    <mergeCell ref="A46:B46"/>
    <mergeCell ref="A35:B35"/>
    <mergeCell ref="A36:B36"/>
    <mergeCell ref="A37:B37"/>
    <mergeCell ref="A38:B38"/>
    <mergeCell ref="A39:B39"/>
    <mergeCell ref="A40:B40"/>
    <mergeCell ref="A41:B41"/>
    <mergeCell ref="A42:B42"/>
    <mergeCell ref="A43:B43"/>
    <mergeCell ref="A44:B44"/>
    <mergeCell ref="A45:B45"/>
    <mergeCell ref="A33:B33"/>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8:B8"/>
    <mergeCell ref="A1:R1"/>
    <mergeCell ref="A2:R2"/>
    <mergeCell ref="A4:B4"/>
    <mergeCell ref="D4:R4"/>
    <mergeCell ref="A7:B7"/>
  </mergeCells>
  <printOptions horizontalCentered="1"/>
  <pageMargins left="0.25" right="0.25" top="0.5" bottom="0.5" header="0.3" footer="0.3"/>
  <pageSetup scale="71" orientation="landscape" r:id="rId1"/>
  <headerFooter>
    <oddFooter>&amp;L&amp;K0070C0The Allstate Corporation 1Q20 Supplement&amp;R&amp;K000000&amp;A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0384-98C6-4850-A8C7-EA74BE7408BA}">
  <sheetPr>
    <pageSetUpPr fitToPage="1"/>
  </sheetPr>
  <dimension ref="A1:AF51"/>
  <sheetViews>
    <sheetView zoomScaleNormal="100" workbookViewId="0">
      <selection sqref="A1:V1"/>
    </sheetView>
  </sheetViews>
  <sheetFormatPr defaultColWidth="13.7109375" defaultRowHeight="12.75" x14ac:dyDescent="0.2"/>
  <cols>
    <col min="1" max="1" width="2.85546875" style="463" customWidth="1"/>
    <col min="2" max="2" width="14.28515625" style="463" customWidth="1"/>
    <col min="3" max="3" width="2.42578125" style="463" customWidth="1"/>
    <col min="4" max="4" width="14" style="463" customWidth="1"/>
    <col min="5" max="5" width="2.42578125" style="463" customWidth="1"/>
    <col min="6" max="6" width="14.5703125" style="463" customWidth="1"/>
    <col min="7" max="7" width="2.42578125" style="463" customWidth="1"/>
    <col min="8" max="8" width="14" style="463" customWidth="1"/>
    <col min="9" max="9" width="4.140625" style="463" customWidth="1"/>
    <col min="10" max="10" width="2.42578125" style="463" customWidth="1"/>
    <col min="11" max="11" width="14" style="463" customWidth="1"/>
    <col min="12" max="12" width="2.42578125" style="463" customWidth="1"/>
    <col min="13" max="13" width="14.5703125" style="463" customWidth="1"/>
    <col min="14" max="14" width="4.140625" style="463" customWidth="1"/>
    <col min="15" max="15" width="14" style="463" customWidth="1"/>
    <col min="16" max="16" width="4.140625" style="463" customWidth="1"/>
    <col min="17" max="17" width="2.42578125" style="463" customWidth="1"/>
    <col min="18" max="18" width="14" style="463" customWidth="1"/>
    <col min="19" max="19" width="2.42578125" style="463" customWidth="1"/>
    <col min="20" max="20" width="14.140625" style="463" customWidth="1"/>
    <col min="21" max="21" width="3" style="463" bestFit="1" customWidth="1"/>
    <col min="22" max="22" width="14" style="463" customWidth="1"/>
    <col min="23" max="23" width="2.7109375" style="463" bestFit="1" customWidth="1"/>
    <col min="24" max="24" width="5.28515625" style="463" customWidth="1"/>
    <col min="25" max="16384" width="13.7109375" style="463"/>
  </cols>
  <sheetData>
    <row r="1" spans="1:32" ht="14.1" customHeight="1" x14ac:dyDescent="0.25">
      <c r="A1" s="1418" t="s">
        <v>0</v>
      </c>
      <c r="B1" s="1418"/>
      <c r="C1" s="1418"/>
      <c r="D1" s="1418"/>
      <c r="E1" s="1418"/>
      <c r="F1" s="1418"/>
      <c r="G1" s="1418"/>
      <c r="H1" s="1418"/>
      <c r="I1" s="1418"/>
      <c r="J1" s="1418"/>
      <c r="K1" s="1418"/>
      <c r="L1" s="1418"/>
      <c r="M1" s="1418"/>
      <c r="N1" s="1418"/>
      <c r="O1" s="1418"/>
      <c r="P1" s="1418"/>
      <c r="Q1" s="1418"/>
      <c r="R1" s="1418"/>
      <c r="S1" s="1418"/>
      <c r="T1" s="1418"/>
      <c r="U1" s="1418"/>
      <c r="V1" s="1418"/>
      <c r="W1" s="459"/>
      <c r="X1" s="459"/>
      <c r="Y1" s="459"/>
      <c r="Z1" s="459"/>
      <c r="AA1" s="459"/>
      <c r="AB1" s="459"/>
      <c r="AC1" s="459"/>
      <c r="AD1" s="459"/>
      <c r="AE1" s="459"/>
      <c r="AF1" s="459"/>
    </row>
    <row r="2" spans="1:32" ht="14.1" customHeight="1" x14ac:dyDescent="0.25">
      <c r="A2" s="1445" t="s">
        <v>324</v>
      </c>
      <c r="B2" s="1445"/>
      <c r="C2" s="1445"/>
      <c r="D2" s="1445"/>
      <c r="E2" s="1445"/>
      <c r="F2" s="1445"/>
      <c r="G2" s="1445"/>
      <c r="H2" s="1445"/>
      <c r="I2" s="1445"/>
      <c r="J2" s="1445"/>
      <c r="K2" s="1445"/>
      <c r="L2" s="1445"/>
      <c r="M2" s="1445"/>
      <c r="N2" s="1445"/>
      <c r="O2" s="1445"/>
      <c r="P2" s="1445"/>
      <c r="Q2" s="1445"/>
      <c r="R2" s="1445"/>
      <c r="S2" s="1445"/>
      <c r="T2" s="1445"/>
      <c r="U2" s="1445"/>
      <c r="V2" s="1445"/>
      <c r="W2" s="668"/>
      <c r="X2" s="668"/>
      <c r="Y2" s="459"/>
      <c r="Z2" s="459"/>
      <c r="AA2" s="459"/>
      <c r="AB2" s="459"/>
      <c r="AC2" s="459"/>
      <c r="AD2" s="459"/>
      <c r="AE2" s="459"/>
      <c r="AF2" s="459"/>
    </row>
    <row r="3" spans="1:32" x14ac:dyDescent="0.2">
      <c r="A3" s="459"/>
      <c r="B3" s="459"/>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row>
    <row r="4" spans="1:32" ht="25.9" customHeight="1" x14ac:dyDescent="0.2">
      <c r="A4" s="459"/>
      <c r="B4" s="459"/>
      <c r="C4" s="459"/>
      <c r="D4" s="1437" t="s">
        <v>325</v>
      </c>
      <c r="E4" s="1446"/>
      <c r="F4" s="1446"/>
      <c r="G4" s="1446"/>
      <c r="H4" s="1446"/>
      <c r="I4" s="459"/>
      <c r="J4" s="459"/>
      <c r="K4" s="1437" t="s">
        <v>326</v>
      </c>
      <c r="L4" s="1446"/>
      <c r="M4" s="1446"/>
      <c r="N4" s="1446"/>
      <c r="O4" s="1446"/>
      <c r="P4" s="459"/>
      <c r="Q4" s="459"/>
      <c r="R4" s="1437" t="s">
        <v>327</v>
      </c>
      <c r="S4" s="1446"/>
      <c r="T4" s="1446"/>
      <c r="U4" s="1446"/>
      <c r="V4" s="1446"/>
      <c r="W4" s="459"/>
      <c r="X4" s="459"/>
      <c r="Y4" s="459"/>
      <c r="Z4" s="459"/>
      <c r="AA4" s="459"/>
      <c r="AB4" s="459"/>
      <c r="AC4" s="459"/>
      <c r="AD4" s="459"/>
      <c r="AE4" s="459"/>
      <c r="AF4" s="459"/>
    </row>
    <row r="5" spans="1:32" ht="25.9" customHeight="1" x14ac:dyDescent="0.2">
      <c r="A5" s="459"/>
      <c r="B5" s="459"/>
      <c r="C5" s="459"/>
      <c r="D5" s="669" t="s">
        <v>328</v>
      </c>
      <c r="E5" s="213"/>
      <c r="F5" s="669" t="s">
        <v>329</v>
      </c>
      <c r="G5" s="213"/>
      <c r="H5" s="669" t="s">
        <v>330</v>
      </c>
      <c r="I5" s="213"/>
      <c r="J5" s="213"/>
      <c r="K5" s="669" t="s">
        <v>331</v>
      </c>
      <c r="L5" s="213"/>
      <c r="M5" s="669" t="s">
        <v>332</v>
      </c>
      <c r="N5" s="213"/>
      <c r="O5" s="669" t="s">
        <v>333</v>
      </c>
      <c r="P5" s="458"/>
      <c r="Q5" s="458"/>
      <c r="R5" s="669" t="s">
        <v>331</v>
      </c>
      <c r="S5" s="213"/>
      <c r="T5" s="669" t="s">
        <v>332</v>
      </c>
      <c r="U5" s="213"/>
      <c r="V5" s="669" t="s">
        <v>333</v>
      </c>
      <c r="W5" s="459"/>
      <c r="X5" s="459"/>
      <c r="Y5" s="459"/>
      <c r="Z5" s="459"/>
      <c r="AA5" s="459"/>
      <c r="AB5" s="459"/>
      <c r="AC5" s="459"/>
      <c r="AD5" s="459"/>
      <c r="AE5" s="459"/>
      <c r="AF5" s="459"/>
    </row>
    <row r="6" spans="1:32" ht="15.75" customHeight="1" x14ac:dyDescent="0.2">
      <c r="A6" s="1423" t="s">
        <v>286</v>
      </c>
      <c r="B6" s="1420"/>
      <c r="C6" s="459"/>
      <c r="D6" s="10"/>
      <c r="E6" s="459"/>
      <c r="F6" s="10"/>
      <c r="G6" s="459"/>
      <c r="H6" s="10"/>
      <c r="I6" s="459"/>
      <c r="J6" s="459"/>
      <c r="K6" s="10"/>
      <c r="L6" s="459"/>
      <c r="M6" s="10"/>
      <c r="N6" s="459"/>
      <c r="O6" s="10"/>
      <c r="P6" s="459"/>
      <c r="Q6" s="459"/>
      <c r="R6" s="10"/>
      <c r="S6" s="459"/>
      <c r="T6" s="10"/>
      <c r="U6" s="459"/>
      <c r="V6" s="10"/>
      <c r="W6" s="459"/>
      <c r="X6" s="459"/>
      <c r="Y6" s="459"/>
      <c r="Z6" s="459"/>
      <c r="AA6" s="459"/>
      <c r="AB6" s="459"/>
      <c r="AC6" s="459"/>
      <c r="AD6" s="459"/>
      <c r="AE6" s="459"/>
      <c r="AF6" s="459"/>
    </row>
    <row r="7" spans="1:32" ht="14.45" customHeight="1" x14ac:dyDescent="0.2">
      <c r="A7" s="1444" t="s">
        <v>334</v>
      </c>
      <c r="B7" s="1444"/>
      <c r="C7" s="459"/>
      <c r="D7" s="21">
        <v>16</v>
      </c>
      <c r="E7" s="21"/>
      <c r="F7" s="670">
        <v>0.5</v>
      </c>
      <c r="G7" s="21"/>
      <c r="H7" s="670">
        <v>6.5</v>
      </c>
      <c r="I7" s="29"/>
      <c r="J7" s="29"/>
      <c r="K7" s="21">
        <v>26</v>
      </c>
      <c r="L7" s="21"/>
      <c r="M7" s="670">
        <v>0.8</v>
      </c>
      <c r="N7" s="21"/>
      <c r="O7" s="670">
        <v>2.6</v>
      </c>
      <c r="P7" s="29"/>
      <c r="Q7" s="29"/>
      <c r="R7" s="21">
        <v>24</v>
      </c>
      <c r="S7" s="21"/>
      <c r="T7" s="670">
        <v>0.5</v>
      </c>
      <c r="U7" s="21"/>
      <c r="V7" s="670">
        <v>3.1</v>
      </c>
      <c r="W7" s="458"/>
      <c r="X7" s="459"/>
      <c r="Y7" s="459"/>
      <c r="Z7" s="459"/>
      <c r="AA7" s="459"/>
      <c r="AB7" s="459"/>
      <c r="AC7" s="459"/>
      <c r="AD7" s="459"/>
      <c r="AE7" s="459"/>
      <c r="AF7" s="459"/>
    </row>
    <row r="8" spans="1:32" ht="14.45" customHeight="1" x14ac:dyDescent="0.2">
      <c r="A8" s="1444" t="s">
        <v>335</v>
      </c>
      <c r="B8" s="1444"/>
      <c r="C8" s="459"/>
      <c r="D8" s="21">
        <v>15</v>
      </c>
      <c r="E8" s="21"/>
      <c r="F8" s="670">
        <v>1.3</v>
      </c>
      <c r="G8" s="21"/>
      <c r="H8" s="670">
        <v>4.0999999999999996</v>
      </c>
      <c r="I8" s="29"/>
      <c r="J8" s="29"/>
      <c r="K8" s="21">
        <v>12</v>
      </c>
      <c r="L8" s="21"/>
      <c r="M8" s="670">
        <v>0.7</v>
      </c>
      <c r="N8" s="21"/>
      <c r="O8" s="670">
        <v>4.9000000000000004</v>
      </c>
      <c r="P8" s="29"/>
      <c r="Q8" s="29"/>
      <c r="R8" s="21">
        <v>12</v>
      </c>
      <c r="S8" s="21"/>
      <c r="T8" s="670">
        <v>0.3</v>
      </c>
      <c r="U8" s="21"/>
      <c r="V8" s="670">
        <v>3.5</v>
      </c>
      <c r="W8" s="459"/>
      <c r="X8" s="459"/>
      <c r="Y8" s="459"/>
      <c r="Z8" s="459"/>
      <c r="AA8" s="459"/>
      <c r="AB8" s="459"/>
      <c r="AC8" s="459"/>
      <c r="AD8" s="459"/>
      <c r="AE8" s="459"/>
      <c r="AF8" s="459"/>
    </row>
    <row r="9" spans="1:32" ht="12" customHeight="1" x14ac:dyDescent="0.2">
      <c r="A9" s="1420"/>
      <c r="B9" s="1420"/>
      <c r="C9" s="459"/>
      <c r="D9" s="21"/>
      <c r="E9" s="21"/>
      <c r="F9" s="21"/>
      <c r="G9" s="21"/>
      <c r="H9" s="670"/>
      <c r="I9" s="29"/>
      <c r="J9" s="29"/>
      <c r="K9" s="21"/>
      <c r="L9" s="21"/>
      <c r="M9" s="21"/>
      <c r="N9" s="21"/>
      <c r="O9" s="670"/>
      <c r="P9" s="29"/>
      <c r="Q9" s="29"/>
      <c r="R9" s="21"/>
      <c r="S9" s="21"/>
      <c r="T9" s="21"/>
      <c r="U9" s="21"/>
      <c r="V9" s="670"/>
      <c r="W9" s="459"/>
      <c r="X9" s="459"/>
      <c r="Y9" s="459"/>
      <c r="Z9" s="459"/>
      <c r="AA9" s="459"/>
      <c r="AB9" s="459"/>
      <c r="AC9" s="459"/>
      <c r="AD9" s="459"/>
      <c r="AE9" s="459"/>
      <c r="AF9" s="459"/>
    </row>
    <row r="10" spans="1:32" ht="12" customHeight="1" x14ac:dyDescent="0.2">
      <c r="A10" s="1423" t="s">
        <v>287</v>
      </c>
      <c r="B10" s="1420"/>
      <c r="C10" s="459"/>
      <c r="D10" s="21"/>
      <c r="E10" s="21"/>
      <c r="F10" s="21"/>
      <c r="G10" s="21"/>
      <c r="H10" s="670"/>
      <c r="I10" s="29"/>
      <c r="J10" s="29"/>
      <c r="K10" s="21"/>
      <c r="L10" s="21"/>
      <c r="M10" s="21"/>
      <c r="N10" s="21"/>
      <c r="O10" s="670"/>
      <c r="P10" s="29"/>
      <c r="Q10" s="29"/>
      <c r="R10" s="21"/>
      <c r="S10" s="21"/>
      <c r="T10" s="21"/>
      <c r="U10" s="21"/>
      <c r="V10" s="670"/>
      <c r="W10" s="459"/>
      <c r="X10" s="459"/>
      <c r="Y10" s="459"/>
      <c r="Z10" s="459"/>
      <c r="AA10" s="459"/>
      <c r="AB10" s="459"/>
      <c r="AC10" s="459"/>
      <c r="AD10" s="459"/>
      <c r="AE10" s="459"/>
      <c r="AF10" s="459"/>
    </row>
    <row r="11" spans="1:32" ht="12" customHeight="1" x14ac:dyDescent="0.2">
      <c r="A11" s="1444" t="s">
        <v>296</v>
      </c>
      <c r="B11" s="1444"/>
      <c r="C11" s="459"/>
      <c r="D11" s="21">
        <v>10</v>
      </c>
      <c r="E11" s="21"/>
      <c r="F11" s="670">
        <v>2.6</v>
      </c>
      <c r="G11" s="21"/>
      <c r="H11" s="670">
        <v>7.2</v>
      </c>
      <c r="I11" s="29"/>
      <c r="J11" s="29"/>
      <c r="K11" s="21">
        <v>12</v>
      </c>
      <c r="L11" s="21"/>
      <c r="M11" s="670">
        <v>0.9</v>
      </c>
      <c r="N11" s="21"/>
      <c r="O11" s="670">
        <v>5.2</v>
      </c>
      <c r="P11" s="29"/>
      <c r="Q11" s="29"/>
      <c r="R11" s="21">
        <v>15</v>
      </c>
      <c r="S11" s="21"/>
      <c r="T11" s="670">
        <v>1.1000000000000001</v>
      </c>
      <c r="U11" s="21"/>
      <c r="V11" s="670">
        <v>2.8</v>
      </c>
      <c r="W11" s="459"/>
      <c r="X11" s="459"/>
      <c r="Y11" s="459"/>
      <c r="Z11" s="459"/>
      <c r="AA11" s="459"/>
      <c r="AB11" s="459"/>
      <c r="AC11" s="459"/>
      <c r="AD11" s="459"/>
      <c r="AE11" s="459"/>
      <c r="AF11" s="459"/>
    </row>
    <row r="12" spans="1:32" ht="12" customHeight="1" x14ac:dyDescent="0.2">
      <c r="A12" s="1444" t="s">
        <v>336</v>
      </c>
      <c r="B12" s="1444"/>
      <c r="C12" s="459"/>
      <c r="D12" s="21">
        <v>0</v>
      </c>
      <c r="E12" s="21"/>
      <c r="F12" s="670">
        <v>0</v>
      </c>
      <c r="G12" s="21"/>
      <c r="H12" s="670">
        <v>0</v>
      </c>
      <c r="I12" s="29"/>
      <c r="J12" s="29"/>
      <c r="K12" s="21">
        <v>0</v>
      </c>
      <c r="L12" s="21"/>
      <c r="M12" s="670">
        <v>0</v>
      </c>
      <c r="N12" s="21"/>
      <c r="O12" s="670">
        <v>0</v>
      </c>
      <c r="P12" s="29"/>
      <c r="Q12" s="29"/>
      <c r="R12" s="21">
        <v>1</v>
      </c>
      <c r="S12" s="21"/>
      <c r="T12" s="670">
        <v>0</v>
      </c>
      <c r="U12" s="21"/>
      <c r="V12" s="670">
        <v>-3</v>
      </c>
      <c r="W12" s="459"/>
      <c r="X12" s="459"/>
      <c r="Y12" s="459"/>
      <c r="Z12" s="459"/>
      <c r="AA12" s="459"/>
      <c r="AB12" s="459"/>
      <c r="AC12" s="459"/>
      <c r="AD12" s="459"/>
      <c r="AE12" s="459"/>
      <c r="AF12" s="459"/>
    </row>
    <row r="13" spans="1:32" ht="12" customHeight="1" x14ac:dyDescent="0.2">
      <c r="A13" s="1420"/>
      <c r="B13" s="1420"/>
      <c r="C13" s="459"/>
      <c r="D13" s="21"/>
      <c r="E13" s="21"/>
      <c r="F13" s="670"/>
      <c r="G13" s="21"/>
      <c r="H13" s="670"/>
      <c r="I13" s="29"/>
      <c r="J13" s="29"/>
      <c r="K13" s="21"/>
      <c r="L13" s="21"/>
      <c r="M13" s="670"/>
      <c r="N13" s="21"/>
      <c r="O13" s="670"/>
      <c r="P13" s="29"/>
      <c r="Q13" s="29"/>
      <c r="R13" s="21"/>
      <c r="S13" s="21"/>
      <c r="T13" s="670"/>
      <c r="U13" s="21"/>
      <c r="V13" s="670"/>
      <c r="W13" s="459"/>
      <c r="X13" s="459"/>
      <c r="Y13" s="459"/>
      <c r="Z13" s="459"/>
      <c r="AA13" s="459"/>
      <c r="AB13" s="459"/>
      <c r="AC13" s="459"/>
      <c r="AD13" s="459"/>
      <c r="AE13" s="459"/>
      <c r="AF13" s="459"/>
    </row>
    <row r="14" spans="1:32" ht="12" customHeight="1" x14ac:dyDescent="0.2">
      <c r="A14" s="1423" t="s">
        <v>288</v>
      </c>
      <c r="B14" s="1420"/>
      <c r="C14" s="459"/>
      <c r="D14" s="21"/>
      <c r="E14" s="21"/>
      <c r="F14" s="670"/>
      <c r="G14" s="21"/>
      <c r="H14" s="670"/>
      <c r="I14" s="29"/>
      <c r="J14" s="29"/>
      <c r="K14" s="21"/>
      <c r="L14" s="21"/>
      <c r="M14" s="670"/>
      <c r="N14" s="21"/>
      <c r="O14" s="670"/>
      <c r="P14" s="29"/>
      <c r="Q14" s="29"/>
      <c r="R14" s="21"/>
      <c r="S14" s="21"/>
      <c r="T14" s="670"/>
      <c r="U14" s="21"/>
      <c r="V14" s="670"/>
      <c r="W14" s="459"/>
      <c r="X14" s="459"/>
      <c r="Y14" s="459"/>
      <c r="Z14" s="459"/>
      <c r="AA14" s="459"/>
      <c r="AB14" s="459"/>
      <c r="AC14" s="459"/>
      <c r="AD14" s="459"/>
      <c r="AE14" s="459"/>
      <c r="AF14" s="459"/>
    </row>
    <row r="15" spans="1:32" ht="12" customHeight="1" x14ac:dyDescent="0.2">
      <c r="A15" s="1444" t="s">
        <v>309</v>
      </c>
      <c r="B15" s="1444"/>
      <c r="C15" s="459"/>
      <c r="D15" s="21">
        <v>5</v>
      </c>
      <c r="E15" s="21"/>
      <c r="F15" s="670">
        <v>0</v>
      </c>
      <c r="G15" s="21"/>
      <c r="H15" s="670">
        <v>-0.2</v>
      </c>
      <c r="I15" s="29"/>
      <c r="J15" s="29"/>
      <c r="K15" s="21">
        <v>9</v>
      </c>
      <c r="L15" s="21"/>
      <c r="M15" s="670">
        <v>0.7</v>
      </c>
      <c r="N15" s="21"/>
      <c r="O15" s="670">
        <v>4.4000000000000004</v>
      </c>
      <c r="P15" s="29"/>
      <c r="Q15" s="29"/>
      <c r="R15" s="21">
        <v>6</v>
      </c>
      <c r="S15" s="21"/>
      <c r="T15" s="670">
        <v>0.3</v>
      </c>
      <c r="U15" s="21"/>
      <c r="V15" s="670">
        <v>2.4</v>
      </c>
      <c r="W15" s="459"/>
      <c r="X15" s="459"/>
      <c r="Y15" s="459"/>
      <c r="Z15" s="459"/>
      <c r="AA15" s="459"/>
      <c r="AB15" s="459"/>
      <c r="AC15" s="459"/>
      <c r="AD15" s="459"/>
      <c r="AE15" s="459"/>
      <c r="AF15" s="459"/>
    </row>
    <row r="16" spans="1:32" ht="12" customHeight="1" x14ac:dyDescent="0.2">
      <c r="A16" s="1444" t="s">
        <v>336</v>
      </c>
      <c r="B16" s="1444"/>
      <c r="C16" s="459"/>
      <c r="D16" s="21">
        <v>6</v>
      </c>
      <c r="E16" s="21"/>
      <c r="F16" s="670">
        <v>1.8</v>
      </c>
      <c r="G16" s="21"/>
      <c r="H16" s="670">
        <v>11.9</v>
      </c>
      <c r="I16" s="29"/>
      <c r="J16" s="29"/>
      <c r="K16" s="21">
        <v>8</v>
      </c>
      <c r="L16" s="21"/>
      <c r="M16" s="670">
        <v>2.9</v>
      </c>
      <c r="N16" s="21"/>
      <c r="O16" s="670">
        <v>15.2</v>
      </c>
      <c r="P16" s="29"/>
      <c r="Q16" s="29"/>
      <c r="R16" s="21">
        <v>11</v>
      </c>
      <c r="S16" s="21"/>
      <c r="T16" s="670">
        <v>3.5</v>
      </c>
      <c r="U16" s="21"/>
      <c r="V16" s="670">
        <v>9.4</v>
      </c>
      <c r="W16" s="459"/>
      <c r="X16" s="459"/>
      <c r="Y16" s="459"/>
      <c r="Z16" s="459"/>
      <c r="AA16" s="459"/>
      <c r="AB16" s="459"/>
      <c r="AC16" s="459"/>
      <c r="AD16" s="459"/>
      <c r="AE16" s="459"/>
      <c r="AF16" s="459"/>
    </row>
    <row r="17" spans="1:32" x14ac:dyDescent="0.2">
      <c r="A17" s="459"/>
      <c r="B17" s="459"/>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59"/>
    </row>
    <row r="18" spans="1:32" ht="25.9" customHeight="1" x14ac:dyDescent="0.2">
      <c r="A18" s="459"/>
      <c r="B18" s="459"/>
      <c r="C18" s="459"/>
      <c r="D18" s="1421" t="s">
        <v>337</v>
      </c>
      <c r="E18" s="1447"/>
      <c r="F18" s="1447"/>
      <c r="G18" s="1447"/>
      <c r="H18" s="1447"/>
      <c r="I18" s="459"/>
      <c r="J18" s="459"/>
      <c r="K18" s="1448" t="s">
        <v>338</v>
      </c>
      <c r="L18" s="1448"/>
      <c r="M18" s="1448"/>
      <c r="N18" s="1448"/>
      <c r="O18" s="1448"/>
      <c r="P18" s="459"/>
      <c r="Q18" s="459"/>
      <c r="R18" s="1421" t="s">
        <v>339</v>
      </c>
      <c r="S18" s="1447"/>
      <c r="T18" s="1447"/>
      <c r="U18" s="1447"/>
      <c r="V18" s="1447"/>
      <c r="W18" s="459"/>
      <c r="X18" s="459"/>
      <c r="Y18" s="459"/>
      <c r="Z18" s="459"/>
      <c r="AA18" s="459"/>
      <c r="AB18" s="459"/>
      <c r="AC18" s="459"/>
      <c r="AD18" s="459"/>
      <c r="AE18" s="459"/>
      <c r="AF18" s="459"/>
    </row>
    <row r="19" spans="1:32" ht="25.9" customHeight="1" x14ac:dyDescent="0.2">
      <c r="A19" s="459"/>
      <c r="B19" s="459"/>
      <c r="C19" s="459"/>
      <c r="D19" s="461" t="s">
        <v>340</v>
      </c>
      <c r="E19" s="458"/>
      <c r="F19" s="461" t="s">
        <v>332</v>
      </c>
      <c r="G19" s="458"/>
      <c r="H19" s="671" t="s">
        <v>333</v>
      </c>
      <c r="I19" s="458"/>
      <c r="J19" s="458"/>
      <c r="K19" s="671" t="s">
        <v>340</v>
      </c>
      <c r="L19" s="458"/>
      <c r="M19" s="461" t="s">
        <v>332</v>
      </c>
      <c r="N19" s="458"/>
      <c r="O19" s="671" t="s">
        <v>333</v>
      </c>
      <c r="P19" s="458"/>
      <c r="Q19" s="458"/>
      <c r="R19" s="461" t="s">
        <v>340</v>
      </c>
      <c r="S19" s="458"/>
      <c r="T19" s="461" t="s">
        <v>332</v>
      </c>
      <c r="U19" s="458"/>
      <c r="V19" s="671" t="s">
        <v>333</v>
      </c>
      <c r="W19" s="459"/>
      <c r="X19" s="459"/>
      <c r="Y19" s="459"/>
      <c r="Z19" s="459"/>
      <c r="AA19" s="459"/>
      <c r="AB19" s="459"/>
      <c r="AC19" s="459"/>
      <c r="AD19" s="459"/>
      <c r="AE19" s="459"/>
      <c r="AF19" s="459"/>
    </row>
    <row r="20" spans="1:32" ht="15.75" customHeight="1" x14ac:dyDescent="0.2">
      <c r="A20" s="1423" t="s">
        <v>286</v>
      </c>
      <c r="B20" s="1420"/>
      <c r="C20" s="459"/>
      <c r="D20" s="10"/>
      <c r="E20" s="459"/>
      <c r="F20" s="10"/>
      <c r="G20" s="459"/>
      <c r="H20" s="10"/>
      <c r="I20" s="459"/>
      <c r="J20" s="459"/>
      <c r="K20" s="10"/>
      <c r="L20" s="459"/>
      <c r="M20" s="10"/>
      <c r="N20" s="459"/>
      <c r="O20" s="10"/>
      <c r="P20" s="459"/>
      <c r="Q20" s="459"/>
      <c r="R20" s="10"/>
      <c r="S20" s="459"/>
      <c r="T20" s="10"/>
      <c r="U20" s="459"/>
      <c r="V20" s="10"/>
      <c r="W20" s="459"/>
      <c r="X20" s="459"/>
      <c r="Y20" s="459"/>
      <c r="Z20" s="459"/>
      <c r="AA20" s="459"/>
      <c r="AB20" s="459"/>
      <c r="AC20" s="459"/>
      <c r="AD20" s="459"/>
      <c r="AE20" s="459"/>
      <c r="AF20" s="459"/>
    </row>
    <row r="21" spans="1:32" ht="14.45" customHeight="1" x14ac:dyDescent="0.2">
      <c r="A21" s="1444" t="s">
        <v>341</v>
      </c>
      <c r="B21" s="1444"/>
      <c r="C21" s="459"/>
      <c r="D21" s="672">
        <v>20</v>
      </c>
      <c r="E21" s="29"/>
      <c r="F21" s="485">
        <v>0.8</v>
      </c>
      <c r="G21" s="494"/>
      <c r="H21" s="485">
        <v>3.4</v>
      </c>
      <c r="I21" s="29"/>
      <c r="J21" s="29"/>
      <c r="K21" s="672">
        <v>19</v>
      </c>
      <c r="L21" s="29"/>
      <c r="M21" s="485">
        <v>0.6</v>
      </c>
      <c r="N21" s="494"/>
      <c r="O21" s="485">
        <v>3.4</v>
      </c>
      <c r="P21" s="29"/>
      <c r="Q21" s="29"/>
      <c r="R21" s="672">
        <v>25</v>
      </c>
      <c r="S21" s="29"/>
      <c r="T21" s="670">
        <v>0.3</v>
      </c>
      <c r="U21" s="485"/>
      <c r="V21" s="485">
        <v>3.2</v>
      </c>
      <c r="W21" s="673"/>
      <c r="X21" s="459"/>
      <c r="Y21" s="459"/>
      <c r="Z21" s="459"/>
      <c r="AA21" s="459"/>
      <c r="AB21" s="459"/>
      <c r="AC21" s="459"/>
      <c r="AD21" s="459"/>
      <c r="AE21" s="459"/>
      <c r="AF21" s="459"/>
    </row>
    <row r="22" spans="1:32" ht="14.45" customHeight="1" x14ac:dyDescent="0.2">
      <c r="A22" s="1444" t="s">
        <v>301</v>
      </c>
      <c r="B22" s="1444"/>
      <c r="C22" s="459"/>
      <c r="D22" s="672">
        <v>4</v>
      </c>
      <c r="E22" s="29"/>
      <c r="F22" s="485">
        <v>0.1</v>
      </c>
      <c r="G22" s="494"/>
      <c r="H22" s="485">
        <v>5.0999999999999996</v>
      </c>
      <c r="I22" s="29"/>
      <c r="J22" s="29"/>
      <c r="K22" s="672">
        <v>20</v>
      </c>
      <c r="L22" s="29"/>
      <c r="M22" s="485">
        <v>2.1</v>
      </c>
      <c r="N22" s="494"/>
      <c r="O22" s="485">
        <v>5.5</v>
      </c>
      <c r="P22" s="29"/>
      <c r="Q22" s="29"/>
      <c r="R22" s="672">
        <v>18</v>
      </c>
      <c r="S22" s="29"/>
      <c r="T22" s="485">
        <v>1.1000000000000001</v>
      </c>
      <c r="U22" s="494"/>
      <c r="V22" s="485">
        <v>4.5999999999999996</v>
      </c>
      <c r="W22" s="459"/>
      <c r="X22" s="459"/>
      <c r="Y22" s="459"/>
      <c r="Z22" s="459"/>
      <c r="AA22" s="459"/>
      <c r="AB22" s="459"/>
      <c r="AC22" s="459"/>
      <c r="AD22" s="459"/>
      <c r="AE22" s="459"/>
      <c r="AF22" s="459"/>
    </row>
    <row r="23" spans="1:32" ht="12" customHeight="1" x14ac:dyDescent="0.2">
      <c r="A23" s="1420"/>
      <c r="B23" s="1420"/>
      <c r="C23" s="459"/>
      <c r="D23" s="674"/>
      <c r="E23" s="29"/>
      <c r="F23" s="485"/>
      <c r="G23" s="494"/>
      <c r="H23" s="485"/>
      <c r="I23" s="29"/>
      <c r="J23" s="29"/>
      <c r="K23" s="674"/>
      <c r="L23" s="29"/>
      <c r="M23" s="485"/>
      <c r="N23" s="494"/>
      <c r="O23" s="485"/>
      <c r="P23" s="29"/>
      <c r="Q23" s="29"/>
      <c r="R23" s="674"/>
      <c r="S23" s="29"/>
      <c r="T23" s="485"/>
      <c r="U23" s="494"/>
      <c r="V23" s="485"/>
      <c r="W23" s="459"/>
      <c r="X23" s="459"/>
      <c r="Y23" s="459"/>
      <c r="Z23" s="459"/>
      <c r="AA23" s="459"/>
      <c r="AB23" s="459"/>
      <c r="AC23" s="459"/>
      <c r="AD23" s="459"/>
      <c r="AE23" s="459"/>
      <c r="AF23" s="459"/>
    </row>
    <row r="24" spans="1:32" ht="12" customHeight="1" x14ac:dyDescent="0.2">
      <c r="A24" s="1423" t="s">
        <v>287</v>
      </c>
      <c r="B24" s="1420"/>
      <c r="C24" s="459"/>
      <c r="D24" s="674"/>
      <c r="E24" s="29"/>
      <c r="F24" s="485"/>
      <c r="G24" s="494"/>
      <c r="H24" s="485"/>
      <c r="I24" s="29"/>
      <c r="J24" s="29"/>
      <c r="K24" s="674"/>
      <c r="L24" s="29"/>
      <c r="M24" s="485"/>
      <c r="N24" s="494"/>
      <c r="O24" s="485"/>
      <c r="P24" s="29"/>
      <c r="Q24" s="29"/>
      <c r="R24" s="674"/>
      <c r="S24" s="29"/>
      <c r="T24" s="485"/>
      <c r="U24" s="494"/>
      <c r="V24" s="485"/>
      <c r="W24" s="459"/>
      <c r="X24" s="459"/>
      <c r="Y24" s="459"/>
      <c r="Z24" s="459"/>
      <c r="AA24" s="459"/>
      <c r="AB24" s="459"/>
      <c r="AC24" s="459"/>
      <c r="AD24" s="459"/>
      <c r="AE24" s="459"/>
      <c r="AF24" s="459"/>
    </row>
    <row r="25" spans="1:32" ht="12" customHeight="1" x14ac:dyDescent="0.2">
      <c r="A25" s="1444" t="s">
        <v>296</v>
      </c>
      <c r="B25" s="1444"/>
      <c r="C25" s="459"/>
      <c r="D25" s="672">
        <v>6</v>
      </c>
      <c r="E25" s="29"/>
      <c r="F25" s="485">
        <v>2.4</v>
      </c>
      <c r="G25" s="494"/>
      <c r="H25" s="485">
        <v>5.2998705085823898</v>
      </c>
      <c r="I25" s="29"/>
      <c r="J25" s="29"/>
      <c r="K25" s="672">
        <v>9</v>
      </c>
      <c r="L25" s="29"/>
      <c r="M25" s="485">
        <v>0.6</v>
      </c>
      <c r="N25" s="494"/>
      <c r="O25" s="485">
        <v>4.0999999999999996</v>
      </c>
      <c r="P25" s="29"/>
      <c r="Q25" s="29"/>
      <c r="R25" s="672">
        <v>8</v>
      </c>
      <c r="S25" s="29"/>
      <c r="T25" s="485">
        <v>0.3</v>
      </c>
      <c r="U25" s="494"/>
      <c r="V25" s="485">
        <v>1.3</v>
      </c>
      <c r="W25" s="459"/>
      <c r="X25" s="459"/>
      <c r="Y25" s="459"/>
      <c r="Z25" s="459"/>
      <c r="AA25" s="459"/>
      <c r="AB25" s="459"/>
      <c r="AC25" s="459"/>
      <c r="AD25" s="459"/>
      <c r="AE25" s="459"/>
      <c r="AF25" s="459"/>
    </row>
    <row r="26" spans="1:32" ht="12" customHeight="1" x14ac:dyDescent="0.2">
      <c r="A26" s="1444" t="s">
        <v>336</v>
      </c>
      <c r="B26" s="1444"/>
      <c r="C26" s="459"/>
      <c r="D26" s="672">
        <v>2</v>
      </c>
      <c r="E26" s="29"/>
      <c r="F26" s="485">
        <v>2.7</v>
      </c>
      <c r="G26" s="494"/>
      <c r="H26" s="485">
        <v>19.899999999999999</v>
      </c>
      <c r="I26" s="29"/>
      <c r="J26" s="29"/>
      <c r="K26" s="672">
        <v>2</v>
      </c>
      <c r="L26" s="29"/>
      <c r="M26" s="485">
        <v>2</v>
      </c>
      <c r="N26" s="494"/>
      <c r="O26" s="485">
        <v>18.2</v>
      </c>
      <c r="P26" s="29"/>
      <c r="Q26" s="29"/>
      <c r="R26" s="672">
        <v>1</v>
      </c>
      <c r="S26" s="29"/>
      <c r="T26" s="670">
        <v>0.4</v>
      </c>
      <c r="U26" s="494"/>
      <c r="V26" s="670">
        <v>9.9</v>
      </c>
      <c r="W26" s="459"/>
      <c r="X26" s="459"/>
      <c r="Y26" s="459"/>
      <c r="Z26" s="459"/>
      <c r="AA26" s="459"/>
      <c r="AB26" s="459"/>
      <c r="AC26" s="459"/>
      <c r="AD26" s="459"/>
      <c r="AE26" s="459"/>
      <c r="AF26" s="459"/>
    </row>
    <row r="27" spans="1:32" ht="12" customHeight="1" x14ac:dyDescent="0.2">
      <c r="A27" s="1420"/>
      <c r="B27" s="1420"/>
      <c r="C27" s="459"/>
      <c r="D27" s="674"/>
      <c r="E27" s="29"/>
      <c r="F27" s="485"/>
      <c r="G27" s="494"/>
      <c r="H27" s="485"/>
      <c r="I27" s="29"/>
      <c r="J27" s="29"/>
      <c r="K27" s="674"/>
      <c r="L27" s="29"/>
      <c r="M27" s="485"/>
      <c r="N27" s="494"/>
      <c r="O27" s="485"/>
      <c r="P27" s="29"/>
      <c r="Q27" s="29"/>
      <c r="R27" s="674"/>
      <c r="S27" s="29"/>
      <c r="T27" s="485"/>
      <c r="U27" s="494"/>
      <c r="V27" s="485"/>
      <c r="W27" s="459"/>
      <c r="X27" s="459"/>
      <c r="Y27" s="459"/>
      <c r="Z27" s="459"/>
      <c r="AA27" s="459"/>
      <c r="AB27" s="459"/>
      <c r="AC27" s="459"/>
      <c r="AD27" s="459"/>
      <c r="AE27" s="459"/>
      <c r="AF27" s="459"/>
    </row>
    <row r="28" spans="1:32" ht="12" customHeight="1" x14ac:dyDescent="0.2">
      <c r="A28" s="1423" t="s">
        <v>288</v>
      </c>
      <c r="B28" s="1420"/>
      <c r="C28" s="459"/>
      <c r="D28" s="674"/>
      <c r="E28" s="29"/>
      <c r="F28" s="485"/>
      <c r="G28" s="494"/>
      <c r="H28" s="485"/>
      <c r="I28" s="29"/>
      <c r="J28" s="29"/>
      <c r="K28" s="674"/>
      <c r="L28" s="29"/>
      <c r="M28" s="485"/>
      <c r="N28" s="494"/>
      <c r="O28" s="485"/>
      <c r="P28" s="29"/>
      <c r="Q28" s="29"/>
      <c r="R28" s="674"/>
      <c r="S28" s="29"/>
      <c r="T28" s="485"/>
      <c r="U28" s="494"/>
      <c r="V28" s="485"/>
      <c r="W28" s="459"/>
      <c r="X28" s="459"/>
      <c r="Y28" s="459"/>
      <c r="Z28" s="459"/>
      <c r="AA28" s="459"/>
      <c r="AB28" s="459"/>
      <c r="AC28" s="459"/>
      <c r="AD28" s="459"/>
      <c r="AE28" s="459"/>
      <c r="AF28" s="459"/>
    </row>
    <row r="29" spans="1:32" ht="12" customHeight="1" x14ac:dyDescent="0.2">
      <c r="A29" s="1444" t="s">
        <v>309</v>
      </c>
      <c r="B29" s="1444"/>
      <c r="C29" s="459"/>
      <c r="D29" s="672">
        <v>1</v>
      </c>
      <c r="E29" s="29"/>
      <c r="F29" s="21">
        <v>0</v>
      </c>
      <c r="G29" s="494"/>
      <c r="H29" s="485">
        <v>3.6</v>
      </c>
      <c r="I29" s="29"/>
      <c r="J29" s="29"/>
      <c r="K29" s="672">
        <v>3</v>
      </c>
      <c r="L29" s="29"/>
      <c r="M29" s="485">
        <v>0.5</v>
      </c>
      <c r="N29" s="494"/>
      <c r="O29" s="485">
        <v>4.5</v>
      </c>
      <c r="P29" s="29"/>
      <c r="Q29" s="29"/>
      <c r="R29" s="672">
        <v>4</v>
      </c>
      <c r="S29" s="29"/>
      <c r="T29" s="485">
        <v>0.5</v>
      </c>
      <c r="U29" s="494"/>
      <c r="V29" s="485">
        <v>2.6</v>
      </c>
      <c r="W29" s="459"/>
      <c r="X29" s="459"/>
      <c r="Y29" s="459"/>
      <c r="Z29" s="459"/>
      <c r="AA29" s="459"/>
      <c r="AB29" s="459"/>
      <c r="AC29" s="459"/>
      <c r="AD29" s="459"/>
      <c r="AE29" s="459"/>
      <c r="AF29" s="459"/>
    </row>
    <row r="30" spans="1:32" ht="12" customHeight="1" x14ac:dyDescent="0.2">
      <c r="A30" s="1444" t="s">
        <v>336</v>
      </c>
      <c r="B30" s="1444"/>
      <c r="C30" s="459"/>
      <c r="D30" s="672">
        <v>8</v>
      </c>
      <c r="E30" s="29"/>
      <c r="F30" s="485">
        <v>1.4</v>
      </c>
      <c r="G30" s="494"/>
      <c r="H30" s="485">
        <v>6.5</v>
      </c>
      <c r="I30" s="29"/>
      <c r="J30" s="29"/>
      <c r="K30" s="672">
        <v>4</v>
      </c>
      <c r="L30" s="29"/>
      <c r="M30" s="485">
        <v>1.4</v>
      </c>
      <c r="N30" s="494"/>
      <c r="O30" s="485">
        <v>10.8</v>
      </c>
      <c r="P30" s="29"/>
      <c r="Q30" s="29"/>
      <c r="R30" s="672">
        <v>3</v>
      </c>
      <c r="S30" s="29"/>
      <c r="T30" s="485">
        <v>1.2</v>
      </c>
      <c r="U30" s="494"/>
      <c r="V30" s="485">
        <v>8.1999999999999993</v>
      </c>
      <c r="W30" s="459"/>
      <c r="X30" s="459"/>
      <c r="Y30" s="459"/>
      <c r="Z30" s="459"/>
      <c r="AA30" s="459"/>
      <c r="AB30" s="459"/>
      <c r="AC30" s="459"/>
      <c r="AD30" s="459"/>
      <c r="AE30" s="459"/>
      <c r="AF30" s="459"/>
    </row>
    <row r="31" spans="1:32" ht="12" customHeight="1" x14ac:dyDescent="0.2">
      <c r="A31" s="459"/>
      <c r="B31" s="459"/>
      <c r="C31" s="459"/>
      <c r="D31" s="459"/>
      <c r="E31" s="459"/>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row>
    <row r="32" spans="1:32" ht="12" customHeight="1" x14ac:dyDescent="0.2">
      <c r="A32" s="459"/>
      <c r="B32" s="459"/>
      <c r="C32" s="459"/>
      <c r="D32" s="459"/>
      <c r="E32" s="459"/>
      <c r="F32" s="459"/>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row>
    <row r="33" spans="1:32" s="553" customFormat="1" ht="35.85" customHeight="1" x14ac:dyDescent="0.2">
      <c r="A33" s="675" t="s">
        <v>57</v>
      </c>
      <c r="B33" s="1449" t="s">
        <v>342</v>
      </c>
      <c r="C33" s="1449"/>
      <c r="D33" s="1449"/>
      <c r="E33" s="1449"/>
      <c r="F33" s="1449"/>
      <c r="G33" s="1449"/>
      <c r="H33" s="1449"/>
      <c r="I33" s="1449"/>
      <c r="J33" s="1449"/>
      <c r="K33" s="1449"/>
      <c r="L33" s="1449"/>
      <c r="M33" s="1449"/>
      <c r="N33" s="1449"/>
      <c r="O33" s="1449"/>
      <c r="P33" s="1449"/>
      <c r="Q33" s="1449"/>
      <c r="R33" s="1449"/>
      <c r="S33" s="1449"/>
      <c r="T33" s="1449"/>
      <c r="U33" s="1449"/>
      <c r="V33" s="1449"/>
      <c r="W33" s="548"/>
      <c r="X33" s="548"/>
      <c r="Y33" s="548"/>
      <c r="Z33" s="548"/>
      <c r="AA33" s="548"/>
      <c r="AB33" s="548"/>
      <c r="AC33" s="548"/>
      <c r="AD33" s="548"/>
      <c r="AE33" s="548"/>
      <c r="AF33" s="548"/>
    </row>
    <row r="34" spans="1:32" s="553" customFormat="1" ht="25.9" customHeight="1" x14ac:dyDescent="0.2">
      <c r="A34" s="676" t="s">
        <v>55</v>
      </c>
      <c r="B34" s="1449" t="s">
        <v>343</v>
      </c>
      <c r="C34" s="1449"/>
      <c r="D34" s="1449"/>
      <c r="E34" s="1449"/>
      <c r="F34" s="1449"/>
      <c r="G34" s="1449"/>
      <c r="H34" s="1449"/>
      <c r="I34" s="1449"/>
      <c r="J34" s="1449"/>
      <c r="K34" s="1449"/>
      <c r="L34" s="1449"/>
      <c r="M34" s="1449"/>
      <c r="N34" s="1449"/>
      <c r="O34" s="1449"/>
      <c r="P34" s="1449"/>
      <c r="Q34" s="1449"/>
      <c r="R34" s="1449"/>
      <c r="S34" s="1449"/>
      <c r="T34" s="1449"/>
      <c r="U34" s="1449"/>
      <c r="V34" s="1449"/>
      <c r="W34" s="548"/>
      <c r="X34" s="548"/>
      <c r="Y34" s="548"/>
      <c r="Z34" s="548"/>
      <c r="AA34" s="548"/>
      <c r="AB34" s="548"/>
      <c r="AC34" s="548"/>
      <c r="AD34" s="548"/>
      <c r="AE34" s="548"/>
      <c r="AF34" s="548"/>
    </row>
    <row r="35" spans="1:32" s="553" customFormat="1" ht="25.9" customHeight="1" x14ac:dyDescent="0.2">
      <c r="A35" s="676" t="s">
        <v>56</v>
      </c>
      <c r="B35" s="1449" t="s">
        <v>344</v>
      </c>
      <c r="C35" s="1449"/>
      <c r="D35" s="1449"/>
      <c r="E35" s="1449"/>
      <c r="F35" s="1449"/>
      <c r="G35" s="1449"/>
      <c r="H35" s="1449"/>
      <c r="I35" s="1449"/>
      <c r="J35" s="1449"/>
      <c r="K35" s="1449"/>
      <c r="L35" s="1449"/>
      <c r="M35" s="1449"/>
      <c r="N35" s="1449"/>
      <c r="O35" s="1449"/>
      <c r="P35" s="1449"/>
      <c r="Q35" s="1449"/>
      <c r="R35" s="1449"/>
      <c r="S35" s="1449"/>
      <c r="T35" s="1449"/>
      <c r="U35" s="1449"/>
      <c r="V35" s="1449"/>
      <c r="W35" s="548"/>
      <c r="X35" s="548"/>
      <c r="Y35" s="548"/>
      <c r="Z35" s="548"/>
      <c r="AA35" s="548"/>
      <c r="AB35" s="548"/>
      <c r="AC35" s="548"/>
      <c r="AD35" s="548"/>
      <c r="AE35" s="548"/>
      <c r="AF35" s="548"/>
    </row>
    <row r="36" spans="1:32" s="553" customFormat="1" ht="25.9" customHeight="1" x14ac:dyDescent="0.2">
      <c r="A36" s="677" t="s">
        <v>58</v>
      </c>
      <c r="B36" s="1449" t="s">
        <v>345</v>
      </c>
      <c r="C36" s="1449"/>
      <c r="D36" s="1449"/>
      <c r="E36" s="1449"/>
      <c r="F36" s="1449"/>
      <c r="G36" s="1449"/>
      <c r="H36" s="1449"/>
      <c r="I36" s="1449"/>
      <c r="J36" s="1449"/>
      <c r="K36" s="1449"/>
      <c r="L36" s="1449"/>
      <c r="M36" s="1449"/>
      <c r="N36" s="1449"/>
      <c r="O36" s="1449"/>
      <c r="P36" s="1449"/>
      <c r="Q36" s="1449"/>
      <c r="R36" s="1449"/>
      <c r="S36" s="1449"/>
      <c r="T36" s="1449"/>
      <c r="U36" s="1449"/>
      <c r="V36" s="1449"/>
      <c r="W36" s="548"/>
      <c r="X36" s="548"/>
      <c r="Y36" s="548"/>
      <c r="Z36" s="548"/>
      <c r="AA36" s="548"/>
      <c r="AB36" s="548"/>
      <c r="AC36" s="548"/>
      <c r="AD36" s="548"/>
      <c r="AE36" s="548"/>
      <c r="AF36" s="548"/>
    </row>
    <row r="37" spans="1:32" s="553" customFormat="1" ht="12" customHeight="1" x14ac:dyDescent="0.2">
      <c r="A37" s="676" t="s">
        <v>59</v>
      </c>
      <c r="B37" s="1449" t="s">
        <v>346</v>
      </c>
      <c r="C37" s="1449"/>
      <c r="D37" s="1449"/>
      <c r="E37" s="1449"/>
      <c r="F37" s="1449"/>
      <c r="G37" s="1449"/>
      <c r="H37" s="1449"/>
      <c r="I37" s="1449"/>
      <c r="J37" s="1449"/>
      <c r="K37" s="1449"/>
      <c r="L37" s="1449"/>
      <c r="M37" s="1449"/>
      <c r="N37" s="1449"/>
      <c r="O37" s="1449"/>
      <c r="P37" s="1449"/>
      <c r="Q37" s="1449"/>
      <c r="R37" s="1449"/>
      <c r="S37" s="1449"/>
      <c r="T37" s="1449"/>
      <c r="U37" s="1449"/>
      <c r="V37" s="1449"/>
      <c r="W37" s="548"/>
      <c r="X37" s="548"/>
      <c r="Y37" s="550"/>
      <c r="Z37" s="548"/>
      <c r="AA37" s="548"/>
      <c r="AB37" s="548"/>
      <c r="AC37" s="548"/>
      <c r="AD37" s="548"/>
      <c r="AE37" s="548"/>
      <c r="AF37" s="548"/>
    </row>
    <row r="38" spans="1:32" s="553" customFormat="1" ht="12" customHeight="1" x14ac:dyDescent="0.2">
      <c r="A38" s="676" t="s">
        <v>60</v>
      </c>
      <c r="B38" s="1449" t="s">
        <v>347</v>
      </c>
      <c r="C38" s="1449"/>
      <c r="D38" s="1449"/>
      <c r="E38" s="1449"/>
      <c r="F38" s="1449"/>
      <c r="G38" s="1449"/>
      <c r="H38" s="1449"/>
      <c r="I38" s="1449"/>
      <c r="J38" s="1449"/>
      <c r="K38" s="1449"/>
      <c r="L38" s="1449"/>
      <c r="M38" s="1449"/>
      <c r="N38" s="1449"/>
      <c r="O38" s="1449"/>
      <c r="P38" s="1449"/>
      <c r="Q38" s="1449"/>
      <c r="R38" s="1449"/>
      <c r="S38" s="1449"/>
      <c r="T38" s="1449"/>
      <c r="U38" s="1449"/>
      <c r="V38" s="1449"/>
      <c r="W38" s="548"/>
      <c r="X38" s="548"/>
      <c r="Y38" s="550"/>
      <c r="Z38" s="548"/>
      <c r="AA38" s="548"/>
      <c r="AB38" s="548"/>
      <c r="AC38" s="548"/>
      <c r="AD38" s="548"/>
      <c r="AE38" s="548"/>
      <c r="AF38" s="548"/>
    </row>
    <row r="39" spans="1:32" s="553" customFormat="1" ht="25.5" customHeight="1" x14ac:dyDescent="0.2">
      <c r="A39" s="676" t="s">
        <v>61</v>
      </c>
      <c r="B39" s="1449" t="s">
        <v>348</v>
      </c>
      <c r="C39" s="1449"/>
      <c r="D39" s="1449"/>
      <c r="E39" s="1449"/>
      <c r="F39" s="1449"/>
      <c r="G39" s="1449"/>
      <c r="H39" s="1449"/>
      <c r="I39" s="1449"/>
      <c r="J39" s="1449"/>
      <c r="K39" s="1449"/>
      <c r="L39" s="1449"/>
      <c r="M39" s="1449"/>
      <c r="N39" s="1449"/>
      <c r="O39" s="1449"/>
      <c r="P39" s="1449"/>
      <c r="Q39" s="1449"/>
      <c r="R39" s="1449"/>
      <c r="S39" s="1449"/>
      <c r="T39" s="1449"/>
      <c r="U39" s="1449"/>
      <c r="V39" s="1449"/>
      <c r="W39" s="548"/>
      <c r="X39" s="548"/>
      <c r="Y39" s="550"/>
      <c r="Z39" s="548"/>
      <c r="AA39" s="548"/>
      <c r="AB39" s="548"/>
      <c r="AC39" s="548"/>
      <c r="AD39" s="548"/>
      <c r="AE39" s="548"/>
      <c r="AF39" s="548"/>
    </row>
    <row r="40" spans="1:32" ht="15.75" customHeight="1" x14ac:dyDescent="0.2">
      <c r="A40" s="675"/>
      <c r="B40" s="1449"/>
      <c r="C40" s="1449"/>
      <c r="D40" s="1449"/>
      <c r="E40" s="1449"/>
      <c r="F40" s="1449"/>
      <c r="G40" s="1449"/>
      <c r="H40" s="1449"/>
      <c r="I40" s="1449"/>
      <c r="J40" s="1449"/>
      <c r="K40" s="1449"/>
      <c r="L40" s="1449"/>
      <c r="M40" s="1449"/>
      <c r="N40" s="1449"/>
      <c r="O40" s="1449"/>
      <c r="P40" s="1449"/>
      <c r="Q40" s="1449"/>
      <c r="R40" s="1449"/>
      <c r="S40" s="1449"/>
      <c r="T40" s="1449"/>
      <c r="U40" s="1449"/>
      <c r="V40" s="1449"/>
      <c r="W40" s="459"/>
      <c r="X40" s="459"/>
      <c r="Y40" s="459"/>
      <c r="Z40" s="459"/>
      <c r="AA40" s="459"/>
      <c r="AB40" s="459"/>
      <c r="AC40" s="459"/>
      <c r="AD40" s="459"/>
      <c r="AE40" s="459"/>
      <c r="AF40" s="459"/>
    </row>
    <row r="41" spans="1:32" x14ac:dyDescent="0.2">
      <c r="A41" s="459"/>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459"/>
      <c r="AE41" s="459"/>
      <c r="AF41" s="459"/>
    </row>
    <row r="42" spans="1:32" x14ac:dyDescent="0.2">
      <c r="A42" s="459"/>
      <c r="B42" s="459"/>
      <c r="C42" s="459"/>
      <c r="D42" s="459"/>
      <c r="E42" s="459"/>
      <c r="F42" s="459"/>
      <c r="G42" s="459"/>
      <c r="H42" s="459"/>
      <c r="I42" s="459"/>
      <c r="J42" s="459"/>
      <c r="K42" s="459"/>
      <c r="L42" s="459"/>
      <c r="M42" s="459"/>
      <c r="N42" s="459"/>
      <c r="O42" s="459"/>
      <c r="P42" s="459"/>
      <c r="Q42" s="459"/>
      <c r="R42" s="459"/>
      <c r="S42" s="459"/>
      <c r="T42" s="459"/>
      <c r="U42" s="459"/>
      <c r="V42" s="459"/>
      <c r="W42" s="459"/>
      <c r="X42" s="459"/>
      <c r="Y42" s="459"/>
      <c r="Z42" s="459"/>
      <c r="AA42" s="459"/>
      <c r="AB42" s="459"/>
      <c r="AC42" s="459"/>
      <c r="AD42" s="459"/>
      <c r="AE42" s="459"/>
      <c r="AF42" s="459"/>
    </row>
    <row r="43" spans="1:32" x14ac:dyDescent="0.2">
      <c r="A43" s="459"/>
      <c r="B43" s="459"/>
      <c r="C43" s="459"/>
      <c r="D43" s="459"/>
      <c r="E43" s="459"/>
      <c r="F43" s="459"/>
      <c r="G43" s="459"/>
      <c r="H43" s="459"/>
      <c r="I43" s="459"/>
      <c r="J43" s="459"/>
      <c r="K43" s="459"/>
      <c r="L43" s="459"/>
      <c r="M43" s="459"/>
      <c r="N43" s="459"/>
      <c r="O43" s="459"/>
      <c r="P43" s="459"/>
      <c r="Q43" s="459"/>
      <c r="R43" s="459"/>
      <c r="S43" s="459"/>
      <c r="T43" s="459"/>
      <c r="U43" s="459"/>
      <c r="V43" s="459"/>
      <c r="W43" s="459"/>
      <c r="X43" s="459"/>
      <c r="Y43" s="459"/>
      <c r="Z43" s="459"/>
      <c r="AA43" s="459"/>
      <c r="AB43" s="459"/>
      <c r="AC43" s="459"/>
      <c r="AD43" s="459"/>
      <c r="AE43" s="459"/>
      <c r="AF43" s="459"/>
    </row>
    <row r="44" spans="1:32" x14ac:dyDescent="0.2">
      <c r="A44" s="459"/>
      <c r="B44" s="459"/>
      <c r="C44" s="459"/>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459"/>
      <c r="AE44" s="459"/>
      <c r="AF44" s="459"/>
    </row>
    <row r="45" spans="1:32" x14ac:dyDescent="0.2">
      <c r="A45" s="459"/>
      <c r="B45" s="459"/>
      <c r="C45" s="459"/>
      <c r="D45" s="459"/>
      <c r="E45" s="459"/>
      <c r="F45" s="459"/>
      <c r="G45" s="459"/>
      <c r="H45" s="459"/>
      <c r="I45" s="459"/>
      <c r="J45" s="459"/>
      <c r="K45" s="459"/>
      <c r="L45" s="459"/>
      <c r="M45" s="459"/>
      <c r="N45" s="459"/>
      <c r="O45" s="459"/>
      <c r="P45" s="459"/>
      <c r="Q45" s="459"/>
      <c r="R45" s="459"/>
      <c r="S45" s="459"/>
      <c r="T45" s="459"/>
      <c r="U45" s="459"/>
      <c r="V45" s="459"/>
      <c r="W45" s="459"/>
      <c r="X45" s="459"/>
      <c r="Y45" s="459"/>
      <c r="Z45" s="459"/>
      <c r="AA45" s="459"/>
      <c r="AB45" s="459"/>
      <c r="AC45" s="459"/>
      <c r="AD45" s="459"/>
      <c r="AE45" s="459"/>
      <c r="AF45" s="459"/>
    </row>
    <row r="46" spans="1:32" x14ac:dyDescent="0.2">
      <c r="A46" s="459"/>
      <c r="B46" s="459"/>
      <c r="C46" s="459"/>
      <c r="D46" s="459"/>
      <c r="E46" s="459"/>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row>
    <row r="47" spans="1:32" x14ac:dyDescent="0.2">
      <c r="A47" s="459"/>
      <c r="B47" s="459"/>
      <c r="C47" s="459"/>
      <c r="D47" s="459"/>
      <c r="E47" s="459"/>
      <c r="F47" s="459"/>
      <c r="G47" s="459"/>
      <c r="H47" s="459"/>
      <c r="I47" s="459"/>
      <c r="J47" s="459"/>
      <c r="K47" s="459"/>
      <c r="L47" s="459"/>
      <c r="M47" s="459"/>
      <c r="N47" s="459"/>
      <c r="O47" s="459"/>
      <c r="P47" s="459"/>
      <c r="Q47" s="459"/>
      <c r="R47" s="459"/>
      <c r="S47" s="459"/>
      <c r="T47" s="459"/>
      <c r="U47" s="459"/>
      <c r="V47" s="459"/>
      <c r="W47" s="459"/>
      <c r="X47" s="459"/>
      <c r="Y47" s="459"/>
      <c r="Z47" s="459"/>
      <c r="AA47" s="459"/>
      <c r="AB47" s="459"/>
      <c r="AC47" s="459"/>
      <c r="AD47" s="459"/>
      <c r="AE47" s="459"/>
      <c r="AF47" s="459"/>
    </row>
    <row r="48" spans="1:32" x14ac:dyDescent="0.2">
      <c r="A48" s="459"/>
      <c r="B48" s="459"/>
      <c r="C48" s="459"/>
      <c r="D48" s="459"/>
      <c r="E48" s="459"/>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row>
    <row r="49" spans="1:32" x14ac:dyDescent="0.2">
      <c r="A49" s="459"/>
      <c r="B49" s="459"/>
      <c r="C49" s="459"/>
      <c r="D49" s="459"/>
      <c r="E49" s="459"/>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row>
    <row r="50" spans="1:32" x14ac:dyDescent="0.2">
      <c r="A50" s="459"/>
      <c r="B50" s="459"/>
      <c r="C50" s="45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row>
    <row r="51" spans="1:32" x14ac:dyDescent="0.2">
      <c r="A51" s="459"/>
      <c r="B51" s="459"/>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59"/>
    </row>
  </sheetData>
  <sheetProtection formatCells="0" formatColumns="0" formatRows="0" insertColumns="0" insertRows="0" insertHyperlinks="0" deleteColumns="0" deleteRows="0" sort="0" autoFilter="0" pivotTables="0"/>
  <mergeCells count="38">
    <mergeCell ref="B39:V39"/>
    <mergeCell ref="B40:V40"/>
    <mergeCell ref="B33:V33"/>
    <mergeCell ref="B34:V34"/>
    <mergeCell ref="B35:V35"/>
    <mergeCell ref="B36:V36"/>
    <mergeCell ref="B37:V37"/>
    <mergeCell ref="B38:V38"/>
    <mergeCell ref="A30:B30"/>
    <mergeCell ref="R18:V18"/>
    <mergeCell ref="A20:B20"/>
    <mergeCell ref="A21:B21"/>
    <mergeCell ref="A22:B22"/>
    <mergeCell ref="A23:B23"/>
    <mergeCell ref="A24:B24"/>
    <mergeCell ref="K18:O18"/>
    <mergeCell ref="A25:B25"/>
    <mergeCell ref="A26:B26"/>
    <mergeCell ref="A27:B27"/>
    <mergeCell ref="A28:B28"/>
    <mergeCell ref="A29:B29"/>
    <mergeCell ref="A13:B13"/>
    <mergeCell ref="A14:B14"/>
    <mergeCell ref="A15:B15"/>
    <mergeCell ref="A16:B16"/>
    <mergeCell ref="D18:H18"/>
    <mergeCell ref="A12:B12"/>
    <mergeCell ref="A1:V1"/>
    <mergeCell ref="A2:V2"/>
    <mergeCell ref="D4:H4"/>
    <mergeCell ref="K4:O4"/>
    <mergeCell ref="R4:V4"/>
    <mergeCell ref="A6:B6"/>
    <mergeCell ref="A7:B7"/>
    <mergeCell ref="A8:B8"/>
    <mergeCell ref="A9:B9"/>
    <mergeCell ref="A10:B10"/>
    <mergeCell ref="A11:B11"/>
  </mergeCells>
  <printOptions horizontalCentered="1"/>
  <pageMargins left="0.25" right="0.25" top="0.5" bottom="0.5" header="0.3" footer="0.3"/>
  <pageSetup scale="76" orientation="landscape" r:id="rId1"/>
  <headerFooter>
    <oddFooter>&amp;L&amp;K0070C0The Allstate Corporation 1Q20 Supplement&amp;R&amp;K000000&amp;A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BA71F-9694-48C9-8911-0026A41553DA}">
  <sheetPr>
    <pageSetUpPr fitToPage="1"/>
  </sheetPr>
  <dimension ref="A1:R71"/>
  <sheetViews>
    <sheetView zoomScaleNormal="100" workbookViewId="0">
      <selection sqref="A1:R1"/>
    </sheetView>
  </sheetViews>
  <sheetFormatPr defaultColWidth="13.7109375" defaultRowHeight="12.75" x14ac:dyDescent="0.2"/>
  <cols>
    <col min="1" max="1" width="3" style="463" customWidth="1"/>
    <col min="2" max="2" width="46" style="463"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8" width="2.28515625" style="463" customWidth="1"/>
    <col min="19" max="16384" width="13.7109375" style="463"/>
  </cols>
  <sheetData>
    <row r="1" spans="1:18" ht="14.1" customHeight="1" x14ac:dyDescent="0.25">
      <c r="A1" s="1434" t="s">
        <v>0</v>
      </c>
      <c r="B1" s="1434"/>
      <c r="C1" s="1434"/>
      <c r="D1" s="1434"/>
      <c r="E1" s="1434"/>
      <c r="F1" s="1434"/>
      <c r="G1" s="1434"/>
      <c r="H1" s="1434"/>
      <c r="I1" s="1434"/>
      <c r="J1" s="1434"/>
      <c r="K1" s="1434"/>
      <c r="L1" s="1434"/>
      <c r="M1" s="1434"/>
      <c r="N1" s="1434"/>
      <c r="O1" s="1434"/>
      <c r="P1" s="1434"/>
      <c r="Q1" s="1434"/>
      <c r="R1" s="1434"/>
    </row>
    <row r="2" spans="1:18" ht="14.1" customHeight="1" x14ac:dyDescent="0.25">
      <c r="A2" s="1434" t="s">
        <v>349</v>
      </c>
      <c r="B2" s="1434"/>
      <c r="C2" s="1434"/>
      <c r="D2" s="1434"/>
      <c r="E2" s="1434"/>
      <c r="F2" s="1434"/>
      <c r="G2" s="1434"/>
      <c r="H2" s="1434"/>
      <c r="I2" s="1434"/>
      <c r="J2" s="1434"/>
      <c r="K2" s="1434"/>
      <c r="L2" s="1434"/>
      <c r="M2" s="1434"/>
      <c r="N2" s="1434"/>
      <c r="O2" s="1434"/>
      <c r="P2" s="1434"/>
      <c r="Q2" s="1434"/>
      <c r="R2" s="1434"/>
    </row>
    <row r="3" spans="1:18" ht="16.7" customHeight="1" x14ac:dyDescent="0.2">
      <c r="A3" s="548"/>
      <c r="B3" s="548"/>
      <c r="C3" s="548"/>
      <c r="D3" s="548"/>
      <c r="E3" s="548"/>
      <c r="F3" s="548"/>
      <c r="G3" s="548"/>
      <c r="H3" s="548"/>
      <c r="I3" s="548"/>
      <c r="J3" s="548"/>
      <c r="K3" s="548"/>
      <c r="L3" s="548"/>
      <c r="M3" s="548"/>
      <c r="N3" s="548"/>
      <c r="O3" s="548"/>
      <c r="P3" s="548"/>
      <c r="Q3" s="548"/>
      <c r="R3" s="548"/>
    </row>
    <row r="4" spans="1:18" ht="15.75" customHeight="1" x14ac:dyDescent="0.2">
      <c r="A4" s="1450" t="s">
        <v>3</v>
      </c>
      <c r="B4" s="1408"/>
      <c r="C4" s="548"/>
      <c r="D4" s="1437" t="s">
        <v>1</v>
      </c>
      <c r="E4" s="1437"/>
      <c r="F4" s="1437"/>
      <c r="G4" s="1437"/>
      <c r="H4" s="1437"/>
      <c r="I4" s="1437"/>
      <c r="J4" s="1437"/>
      <c r="K4" s="1437"/>
      <c r="L4" s="1437"/>
      <c r="M4" s="1437"/>
      <c r="N4" s="1437"/>
      <c r="O4" s="1437"/>
      <c r="P4" s="1437"/>
      <c r="Q4" s="1437"/>
      <c r="R4" s="1437"/>
    </row>
    <row r="5" spans="1:18" ht="16.7" customHeight="1" x14ac:dyDescent="0.2">
      <c r="A5" s="548"/>
      <c r="B5" s="548"/>
      <c r="C5" s="548"/>
      <c r="D5" s="548"/>
      <c r="E5" s="548"/>
      <c r="F5" s="548"/>
      <c r="G5" s="548"/>
      <c r="H5" s="548"/>
      <c r="I5" s="548"/>
      <c r="J5" s="548"/>
      <c r="K5" s="548"/>
      <c r="L5" s="548"/>
      <c r="M5" s="678"/>
      <c r="N5" s="678"/>
      <c r="O5" s="678"/>
      <c r="P5" s="678"/>
      <c r="Q5" s="678"/>
      <c r="R5" s="678"/>
    </row>
    <row r="6" spans="1:18" ht="25.9" customHeight="1" x14ac:dyDescent="0.2">
      <c r="A6" s="548"/>
      <c r="B6" s="548"/>
      <c r="C6" s="548"/>
      <c r="D6" s="620"/>
      <c r="E6" s="679" t="s">
        <v>118</v>
      </c>
      <c r="F6" s="621"/>
      <c r="G6" s="622"/>
      <c r="H6" s="623" t="s">
        <v>184</v>
      </c>
      <c r="I6" s="624"/>
      <c r="J6" s="622"/>
      <c r="K6" s="623" t="s">
        <v>183</v>
      </c>
      <c r="L6" s="624"/>
      <c r="M6" s="622"/>
      <c r="N6" s="623" t="s">
        <v>182</v>
      </c>
      <c r="O6" s="624"/>
      <c r="P6" s="625"/>
      <c r="Q6" s="626" t="s">
        <v>181</v>
      </c>
      <c r="R6" s="627"/>
    </row>
    <row r="7" spans="1:18" ht="8.1" customHeight="1" x14ac:dyDescent="0.2">
      <c r="A7" s="548"/>
      <c r="B7" s="548"/>
      <c r="C7" s="548"/>
      <c r="D7" s="549"/>
      <c r="E7" s="680"/>
      <c r="F7" s="212"/>
      <c r="G7" s="678"/>
      <c r="H7" s="680"/>
      <c r="I7" s="457"/>
      <c r="J7" s="678"/>
      <c r="K7" s="680"/>
      <c r="L7" s="457"/>
      <c r="M7" s="678"/>
      <c r="N7" s="680"/>
      <c r="O7" s="457"/>
      <c r="P7" s="681"/>
      <c r="Q7" s="680"/>
      <c r="R7" s="212"/>
    </row>
    <row r="8" spans="1:18" ht="12" customHeight="1" x14ac:dyDescent="0.2">
      <c r="A8" s="1451" t="s">
        <v>350</v>
      </c>
      <c r="B8" s="1408"/>
      <c r="C8" s="548"/>
      <c r="D8" s="549"/>
      <c r="E8" s="682">
        <v>7824</v>
      </c>
      <c r="F8" s="552"/>
      <c r="G8" s="36"/>
      <c r="H8" s="629">
        <v>8008</v>
      </c>
      <c r="I8" s="38"/>
      <c r="J8" s="36"/>
      <c r="K8" s="629">
        <v>8472</v>
      </c>
      <c r="L8" s="38"/>
      <c r="M8" s="36"/>
      <c r="N8" s="629">
        <v>8262</v>
      </c>
      <c r="O8" s="38"/>
      <c r="P8" s="630"/>
      <c r="Q8" s="37">
        <v>7544</v>
      </c>
      <c r="R8" s="631"/>
    </row>
    <row r="9" spans="1:18" ht="8.1" customHeight="1" x14ac:dyDescent="0.2">
      <c r="A9" s="1408"/>
      <c r="B9" s="1408"/>
      <c r="C9" s="548"/>
      <c r="D9" s="549"/>
      <c r="E9" s="683"/>
      <c r="F9" s="552"/>
      <c r="G9" s="36"/>
      <c r="H9" s="684"/>
      <c r="I9" s="38"/>
      <c r="J9" s="36"/>
      <c r="K9" s="684"/>
      <c r="L9" s="38"/>
      <c r="M9" s="36"/>
      <c r="N9" s="684"/>
      <c r="O9" s="38"/>
      <c r="P9" s="630"/>
      <c r="Q9" s="38"/>
      <c r="R9" s="631"/>
    </row>
    <row r="10" spans="1:18" ht="12" customHeight="1" x14ac:dyDescent="0.2">
      <c r="A10" s="1451" t="s">
        <v>351</v>
      </c>
      <c r="B10" s="1408"/>
      <c r="C10" s="548"/>
      <c r="D10" s="549"/>
      <c r="E10" s="683"/>
      <c r="F10" s="552"/>
      <c r="G10" s="36"/>
      <c r="H10" s="684"/>
      <c r="I10" s="38"/>
      <c r="J10" s="36"/>
      <c r="K10" s="684"/>
      <c r="L10" s="38"/>
      <c r="M10" s="36"/>
      <c r="N10" s="684"/>
      <c r="O10" s="38"/>
      <c r="P10" s="630"/>
      <c r="Q10" s="38"/>
      <c r="R10" s="631"/>
    </row>
    <row r="11" spans="1:18" ht="12" customHeight="1" x14ac:dyDescent="0.2">
      <c r="A11" s="1452" t="s">
        <v>296</v>
      </c>
      <c r="B11" s="1452"/>
      <c r="C11" s="548"/>
      <c r="D11" s="549"/>
      <c r="E11" s="682">
        <v>5532</v>
      </c>
      <c r="F11" s="552"/>
      <c r="G11" s="36"/>
      <c r="H11" s="629">
        <v>5509</v>
      </c>
      <c r="I11" s="38"/>
      <c r="J11" s="36"/>
      <c r="K11" s="629">
        <v>5446</v>
      </c>
      <c r="L11" s="38"/>
      <c r="M11" s="36"/>
      <c r="N11" s="629">
        <v>5404</v>
      </c>
      <c r="O11" s="38"/>
      <c r="P11" s="630"/>
      <c r="Q11" s="37">
        <v>5321</v>
      </c>
      <c r="R11" s="631"/>
    </row>
    <row r="12" spans="1:18" ht="12" customHeight="1" x14ac:dyDescent="0.2">
      <c r="A12" s="1452" t="s">
        <v>301</v>
      </c>
      <c r="B12" s="1452"/>
      <c r="C12" s="548"/>
      <c r="D12" s="549"/>
      <c r="E12" s="685">
        <v>1907</v>
      </c>
      <c r="F12" s="552"/>
      <c r="G12" s="36"/>
      <c r="H12" s="633">
        <v>1892</v>
      </c>
      <c r="I12" s="637"/>
      <c r="J12" s="36"/>
      <c r="K12" s="633">
        <v>1868</v>
      </c>
      <c r="L12" s="637"/>
      <c r="M12" s="36"/>
      <c r="N12" s="633">
        <v>1832</v>
      </c>
      <c r="O12" s="637"/>
      <c r="P12" s="635"/>
      <c r="Q12" s="636">
        <v>1811</v>
      </c>
      <c r="R12" s="638"/>
    </row>
    <row r="13" spans="1:18" ht="12" customHeight="1" x14ac:dyDescent="0.2">
      <c r="A13" s="1452" t="s">
        <v>298</v>
      </c>
      <c r="B13" s="1452"/>
      <c r="C13" s="548"/>
      <c r="D13" s="549"/>
      <c r="E13" s="685">
        <v>449</v>
      </c>
      <c r="F13" s="552"/>
      <c r="G13" s="36"/>
      <c r="H13" s="633">
        <v>449</v>
      </c>
      <c r="I13" s="637"/>
      <c r="J13" s="36"/>
      <c r="K13" s="633">
        <v>447</v>
      </c>
      <c r="L13" s="637"/>
      <c r="M13" s="36"/>
      <c r="N13" s="633">
        <v>440</v>
      </c>
      <c r="O13" s="637"/>
      <c r="P13" s="635"/>
      <c r="Q13" s="636">
        <v>437</v>
      </c>
      <c r="R13" s="638"/>
    </row>
    <row r="14" spans="1:18" ht="12" customHeight="1" x14ac:dyDescent="0.2">
      <c r="A14" s="1452" t="s">
        <v>299</v>
      </c>
      <c r="B14" s="1452"/>
      <c r="C14" s="548"/>
      <c r="D14" s="549"/>
      <c r="E14" s="686">
        <v>218</v>
      </c>
      <c r="F14" s="552"/>
      <c r="G14" s="36"/>
      <c r="H14" s="639">
        <v>237</v>
      </c>
      <c r="I14" s="637"/>
      <c r="J14" s="36"/>
      <c r="K14" s="639">
        <v>236</v>
      </c>
      <c r="L14" s="637"/>
      <c r="M14" s="36"/>
      <c r="N14" s="639">
        <v>226</v>
      </c>
      <c r="O14" s="637"/>
      <c r="P14" s="635"/>
      <c r="Q14" s="639">
        <v>183</v>
      </c>
      <c r="R14" s="638"/>
    </row>
    <row r="15" spans="1:18" ht="12" customHeight="1" x14ac:dyDescent="0.2">
      <c r="A15" s="1416" t="s">
        <v>14</v>
      </c>
      <c r="B15" s="1416"/>
      <c r="C15" s="548"/>
      <c r="D15" s="549"/>
      <c r="E15" s="687">
        <v>8106</v>
      </c>
      <c r="F15" s="552"/>
      <c r="G15" s="36"/>
      <c r="H15" s="688">
        <v>8087</v>
      </c>
      <c r="I15" s="38"/>
      <c r="J15" s="36"/>
      <c r="K15" s="688">
        <v>7997</v>
      </c>
      <c r="L15" s="38"/>
      <c r="M15" s="36"/>
      <c r="N15" s="688">
        <v>7902</v>
      </c>
      <c r="O15" s="38"/>
      <c r="P15" s="630"/>
      <c r="Q15" s="688">
        <v>7752</v>
      </c>
      <c r="R15" s="631"/>
    </row>
    <row r="16" spans="1:18" ht="8.1" customHeight="1" x14ac:dyDescent="0.2">
      <c r="A16" s="1408"/>
      <c r="B16" s="1408"/>
      <c r="C16" s="548"/>
      <c r="D16" s="549"/>
      <c r="E16" s="689"/>
      <c r="F16" s="552"/>
      <c r="G16" s="36"/>
      <c r="H16" s="550"/>
      <c r="I16" s="35"/>
      <c r="J16" s="36"/>
      <c r="K16" s="550"/>
      <c r="L16" s="35"/>
      <c r="M16" s="36"/>
      <c r="N16" s="550"/>
      <c r="O16" s="35"/>
      <c r="P16" s="645"/>
      <c r="Q16" s="35"/>
      <c r="R16" s="552"/>
    </row>
    <row r="17" spans="1:18" ht="12" customHeight="1" x14ac:dyDescent="0.2">
      <c r="A17" s="1451" t="s">
        <v>261</v>
      </c>
      <c r="B17" s="1408"/>
      <c r="C17" s="548"/>
      <c r="D17" s="549"/>
      <c r="E17" s="689"/>
      <c r="F17" s="552"/>
      <c r="G17" s="36"/>
      <c r="H17" s="550"/>
      <c r="I17" s="35"/>
      <c r="J17" s="36"/>
      <c r="K17" s="550"/>
      <c r="L17" s="35"/>
      <c r="M17" s="36"/>
      <c r="N17" s="550"/>
      <c r="O17" s="35"/>
      <c r="P17" s="645"/>
      <c r="Q17" s="35"/>
      <c r="R17" s="552"/>
    </row>
    <row r="18" spans="1:18" ht="12" customHeight="1" x14ac:dyDescent="0.2">
      <c r="A18" s="1452" t="s">
        <v>296</v>
      </c>
      <c r="B18" s="1452"/>
      <c r="C18" s="548"/>
      <c r="D18" s="549"/>
      <c r="E18" s="682">
        <v>58</v>
      </c>
      <c r="F18" s="552"/>
      <c r="G18" s="36"/>
      <c r="H18" s="629">
        <v>58</v>
      </c>
      <c r="I18" s="38"/>
      <c r="J18" s="36"/>
      <c r="K18" s="629">
        <v>57</v>
      </c>
      <c r="L18" s="38"/>
      <c r="M18" s="36"/>
      <c r="N18" s="629">
        <v>57</v>
      </c>
      <c r="O18" s="38"/>
      <c r="P18" s="630"/>
      <c r="Q18" s="37">
        <v>57</v>
      </c>
      <c r="R18" s="631"/>
    </row>
    <row r="19" spans="1:18" ht="12" customHeight="1" x14ac:dyDescent="0.2">
      <c r="A19" s="1452" t="s">
        <v>301</v>
      </c>
      <c r="B19" s="1452"/>
      <c r="C19" s="548"/>
      <c r="D19" s="549"/>
      <c r="E19" s="685">
        <v>11</v>
      </c>
      <c r="F19" s="552"/>
      <c r="G19" s="36"/>
      <c r="H19" s="633">
        <v>11</v>
      </c>
      <c r="I19" s="637"/>
      <c r="J19" s="36"/>
      <c r="K19" s="633">
        <v>12</v>
      </c>
      <c r="L19" s="637"/>
      <c r="M19" s="36"/>
      <c r="N19" s="633">
        <v>11</v>
      </c>
      <c r="O19" s="637"/>
      <c r="P19" s="635"/>
      <c r="Q19" s="636">
        <v>11</v>
      </c>
      <c r="R19" s="638"/>
    </row>
    <row r="20" spans="1:18" ht="12" customHeight="1" x14ac:dyDescent="0.2">
      <c r="A20" s="1452" t="s">
        <v>298</v>
      </c>
      <c r="B20" s="1452"/>
      <c r="C20" s="548"/>
      <c r="D20" s="549"/>
      <c r="E20" s="685">
        <v>29</v>
      </c>
      <c r="F20" s="552"/>
      <c r="G20" s="36"/>
      <c r="H20" s="633">
        <v>31</v>
      </c>
      <c r="I20" s="637"/>
      <c r="J20" s="36"/>
      <c r="K20" s="633">
        <v>37</v>
      </c>
      <c r="L20" s="637"/>
      <c r="M20" s="36"/>
      <c r="N20" s="633">
        <v>35</v>
      </c>
      <c r="O20" s="637"/>
      <c r="P20" s="635"/>
      <c r="Q20" s="636">
        <v>28</v>
      </c>
      <c r="R20" s="638"/>
    </row>
    <row r="21" spans="1:18" ht="12" customHeight="1" x14ac:dyDescent="0.2">
      <c r="A21" s="1452" t="s">
        <v>299</v>
      </c>
      <c r="B21" s="1452"/>
      <c r="C21" s="548"/>
      <c r="D21" s="549"/>
      <c r="E21" s="685">
        <v>1</v>
      </c>
      <c r="F21" s="552"/>
      <c r="G21" s="36"/>
      <c r="H21" s="633">
        <v>2</v>
      </c>
      <c r="I21" s="637"/>
      <c r="J21" s="36"/>
      <c r="K21" s="633">
        <v>1</v>
      </c>
      <c r="L21" s="637"/>
      <c r="M21" s="36"/>
      <c r="N21" s="633">
        <v>2</v>
      </c>
      <c r="O21" s="637"/>
      <c r="P21" s="635"/>
      <c r="Q21" s="636">
        <v>1</v>
      </c>
      <c r="R21" s="638"/>
    </row>
    <row r="22" spans="1:18" ht="14.1" customHeight="1" x14ac:dyDescent="0.2">
      <c r="A22" s="1452" t="s">
        <v>352</v>
      </c>
      <c r="B22" s="1452"/>
      <c r="C22" s="548"/>
      <c r="D22" s="549"/>
      <c r="E22" s="686">
        <v>40</v>
      </c>
      <c r="F22" s="552"/>
      <c r="G22" s="36"/>
      <c r="H22" s="639">
        <v>42</v>
      </c>
      <c r="I22" s="637"/>
      <c r="J22" s="36"/>
      <c r="K22" s="639">
        <v>46</v>
      </c>
      <c r="L22" s="637"/>
      <c r="M22" s="36"/>
      <c r="N22" s="639">
        <v>46</v>
      </c>
      <c r="O22" s="637"/>
      <c r="P22" s="635"/>
      <c r="Q22" s="639">
        <v>38</v>
      </c>
      <c r="R22" s="638"/>
    </row>
    <row r="23" spans="1:18" ht="12" customHeight="1" x14ac:dyDescent="0.2">
      <c r="A23" s="1416" t="s">
        <v>14</v>
      </c>
      <c r="B23" s="1416"/>
      <c r="C23" s="548"/>
      <c r="D23" s="549"/>
      <c r="E23" s="687">
        <v>139</v>
      </c>
      <c r="F23" s="552"/>
      <c r="G23" s="36"/>
      <c r="H23" s="688">
        <v>144</v>
      </c>
      <c r="I23" s="38"/>
      <c r="J23" s="36"/>
      <c r="K23" s="688">
        <v>153</v>
      </c>
      <c r="L23" s="38"/>
      <c r="M23" s="36"/>
      <c r="N23" s="688">
        <v>151</v>
      </c>
      <c r="O23" s="38"/>
      <c r="P23" s="630"/>
      <c r="Q23" s="688">
        <v>135</v>
      </c>
      <c r="R23" s="631"/>
    </row>
    <row r="24" spans="1:18" ht="8.1" customHeight="1" x14ac:dyDescent="0.2">
      <c r="A24" s="1408"/>
      <c r="B24" s="1408"/>
      <c r="C24" s="548"/>
      <c r="D24" s="549"/>
      <c r="E24" s="689"/>
      <c r="F24" s="552"/>
      <c r="G24" s="36"/>
      <c r="H24" s="550"/>
      <c r="I24" s="35"/>
      <c r="J24" s="36"/>
      <c r="K24" s="550"/>
      <c r="L24" s="35"/>
      <c r="M24" s="36"/>
      <c r="N24" s="550"/>
      <c r="O24" s="35"/>
      <c r="P24" s="645"/>
      <c r="Q24" s="35"/>
      <c r="R24" s="552"/>
    </row>
    <row r="25" spans="1:18" ht="12" customHeight="1" x14ac:dyDescent="0.2">
      <c r="A25" s="1451" t="s">
        <v>353</v>
      </c>
      <c r="B25" s="1408"/>
      <c r="C25" s="548"/>
      <c r="D25" s="549"/>
      <c r="E25" s="689"/>
      <c r="F25" s="552"/>
      <c r="G25" s="36"/>
      <c r="H25" s="550"/>
      <c r="I25" s="35"/>
      <c r="J25" s="36"/>
      <c r="K25" s="550"/>
      <c r="L25" s="35"/>
      <c r="M25" s="36"/>
      <c r="N25" s="550"/>
      <c r="O25" s="35"/>
      <c r="P25" s="645"/>
      <c r="Q25" s="35"/>
      <c r="R25" s="552"/>
    </row>
    <row r="26" spans="1:18" ht="12" customHeight="1" x14ac:dyDescent="0.2">
      <c r="A26" s="1452" t="s">
        <v>296</v>
      </c>
      <c r="B26" s="1452"/>
      <c r="C26" s="548"/>
      <c r="D26" s="549"/>
      <c r="E26" s="682">
        <v>3378</v>
      </c>
      <c r="F26" s="552"/>
      <c r="G26" s="36"/>
      <c r="H26" s="629">
        <v>3712</v>
      </c>
      <c r="I26" s="38"/>
      <c r="J26" s="36"/>
      <c r="K26" s="629">
        <v>3689</v>
      </c>
      <c r="L26" s="38"/>
      <c r="M26" s="36"/>
      <c r="N26" s="629">
        <v>3698</v>
      </c>
      <c r="O26" s="38"/>
      <c r="P26" s="630"/>
      <c r="Q26" s="37">
        <v>3485</v>
      </c>
      <c r="R26" s="631"/>
    </row>
    <row r="27" spans="1:18" ht="12" customHeight="1" x14ac:dyDescent="0.2">
      <c r="A27" s="1452" t="s">
        <v>301</v>
      </c>
      <c r="B27" s="1452"/>
      <c r="C27" s="548"/>
      <c r="D27" s="549"/>
      <c r="E27" s="685">
        <v>927</v>
      </c>
      <c r="F27" s="552"/>
      <c r="G27" s="36"/>
      <c r="H27" s="633">
        <v>958</v>
      </c>
      <c r="I27" s="637"/>
      <c r="J27" s="36"/>
      <c r="K27" s="633">
        <v>1082</v>
      </c>
      <c r="L27" s="637"/>
      <c r="M27" s="36"/>
      <c r="N27" s="633">
        <v>1508</v>
      </c>
      <c r="O27" s="637"/>
      <c r="P27" s="635"/>
      <c r="Q27" s="636">
        <v>1254</v>
      </c>
      <c r="R27" s="638"/>
    </row>
    <row r="28" spans="1:18" ht="12" customHeight="1" x14ac:dyDescent="0.2">
      <c r="A28" s="1452" t="s">
        <v>298</v>
      </c>
      <c r="B28" s="1452"/>
      <c r="C28" s="548"/>
      <c r="D28" s="549"/>
      <c r="E28" s="685">
        <v>243</v>
      </c>
      <c r="F28" s="552"/>
      <c r="G28" s="36"/>
      <c r="H28" s="633">
        <v>225</v>
      </c>
      <c r="I28" s="637"/>
      <c r="J28" s="36"/>
      <c r="K28" s="633">
        <v>277</v>
      </c>
      <c r="L28" s="637"/>
      <c r="M28" s="36"/>
      <c r="N28" s="633">
        <v>281</v>
      </c>
      <c r="O28" s="637"/>
      <c r="P28" s="635"/>
      <c r="Q28" s="636">
        <v>292</v>
      </c>
      <c r="R28" s="638"/>
    </row>
    <row r="29" spans="1:18" ht="12" customHeight="1" x14ac:dyDescent="0.2">
      <c r="A29" s="1452" t="s">
        <v>299</v>
      </c>
      <c r="B29" s="1452"/>
      <c r="C29" s="548"/>
      <c r="D29" s="549"/>
      <c r="E29" s="686">
        <v>171</v>
      </c>
      <c r="F29" s="552"/>
      <c r="G29" s="36"/>
      <c r="H29" s="639">
        <v>185</v>
      </c>
      <c r="I29" s="637"/>
      <c r="J29" s="36"/>
      <c r="K29" s="639">
        <v>197</v>
      </c>
      <c r="L29" s="637"/>
      <c r="M29" s="36"/>
      <c r="N29" s="639">
        <v>196</v>
      </c>
      <c r="O29" s="637"/>
      <c r="P29" s="635"/>
      <c r="Q29" s="639">
        <v>139</v>
      </c>
      <c r="R29" s="638"/>
    </row>
    <row r="30" spans="1:18" ht="12" customHeight="1" x14ac:dyDescent="0.2">
      <c r="A30" s="1416" t="s">
        <v>14</v>
      </c>
      <c r="B30" s="1416"/>
      <c r="C30" s="548"/>
      <c r="D30" s="549"/>
      <c r="E30" s="687">
        <v>4719</v>
      </c>
      <c r="F30" s="552"/>
      <c r="G30" s="36"/>
      <c r="H30" s="688">
        <v>5080</v>
      </c>
      <c r="I30" s="38"/>
      <c r="J30" s="36"/>
      <c r="K30" s="688">
        <v>5245</v>
      </c>
      <c r="L30" s="38"/>
      <c r="M30" s="36"/>
      <c r="N30" s="688">
        <v>5683</v>
      </c>
      <c r="O30" s="38"/>
      <c r="P30" s="630"/>
      <c r="Q30" s="688">
        <v>5170</v>
      </c>
      <c r="R30" s="631"/>
    </row>
    <row r="31" spans="1:18" ht="8.1" customHeight="1" x14ac:dyDescent="0.2">
      <c r="A31" s="1408"/>
      <c r="B31" s="1408"/>
      <c r="C31" s="548"/>
      <c r="D31" s="549"/>
      <c r="E31" s="683"/>
      <c r="F31" s="552"/>
      <c r="G31" s="36"/>
      <c r="H31" s="684"/>
      <c r="I31" s="38"/>
      <c r="J31" s="36"/>
      <c r="K31" s="684"/>
      <c r="L31" s="38"/>
      <c r="M31" s="36"/>
      <c r="N31" s="684"/>
      <c r="O31" s="38"/>
      <c r="P31" s="630"/>
      <c r="Q31" s="38"/>
      <c r="R31" s="631"/>
    </row>
    <row r="32" spans="1:18" ht="12" customHeight="1" x14ac:dyDescent="0.2">
      <c r="A32" s="1451" t="s">
        <v>354</v>
      </c>
      <c r="B32" s="1408"/>
      <c r="C32" s="548"/>
      <c r="D32" s="549"/>
      <c r="E32" s="683"/>
      <c r="F32" s="552"/>
      <c r="G32" s="36"/>
      <c r="H32" s="684"/>
      <c r="I32" s="38"/>
      <c r="J32" s="36"/>
      <c r="K32" s="684"/>
      <c r="L32" s="38"/>
      <c r="M32" s="36"/>
      <c r="N32" s="684"/>
      <c r="O32" s="38"/>
      <c r="P32" s="630"/>
      <c r="Q32" s="38"/>
      <c r="R32" s="631"/>
    </row>
    <row r="33" spans="1:18" ht="12" customHeight="1" x14ac:dyDescent="0.2">
      <c r="A33" s="1452" t="s">
        <v>296</v>
      </c>
      <c r="B33" s="1452"/>
      <c r="C33" s="548"/>
      <c r="D33" s="549"/>
      <c r="E33" s="682">
        <v>1560</v>
      </c>
      <c r="F33" s="552"/>
      <c r="G33" s="36"/>
      <c r="H33" s="629">
        <v>1456</v>
      </c>
      <c r="I33" s="38"/>
      <c r="J33" s="36"/>
      <c r="K33" s="629">
        <v>1385</v>
      </c>
      <c r="L33" s="38"/>
      <c r="M33" s="36"/>
      <c r="N33" s="629">
        <v>1376</v>
      </c>
      <c r="O33" s="38"/>
      <c r="P33" s="630"/>
      <c r="Q33" s="37">
        <v>1381</v>
      </c>
      <c r="R33" s="631"/>
    </row>
    <row r="34" spans="1:18" ht="12" customHeight="1" x14ac:dyDescent="0.2">
      <c r="A34" s="1452" t="s">
        <v>301</v>
      </c>
      <c r="B34" s="1452"/>
      <c r="C34" s="548"/>
      <c r="D34" s="549"/>
      <c r="E34" s="685">
        <v>436</v>
      </c>
      <c r="F34" s="552"/>
      <c r="G34" s="36"/>
      <c r="H34" s="633">
        <v>459</v>
      </c>
      <c r="I34" s="637"/>
      <c r="J34" s="36"/>
      <c r="K34" s="633">
        <v>437</v>
      </c>
      <c r="L34" s="637"/>
      <c r="M34" s="36"/>
      <c r="N34" s="633">
        <v>414</v>
      </c>
      <c r="O34" s="637"/>
      <c r="P34" s="635"/>
      <c r="Q34" s="636">
        <v>426</v>
      </c>
      <c r="R34" s="638"/>
    </row>
    <row r="35" spans="1:18" ht="12" customHeight="1" x14ac:dyDescent="0.2">
      <c r="A35" s="1452" t="s">
        <v>298</v>
      </c>
      <c r="B35" s="1452"/>
      <c r="C35" s="548"/>
      <c r="D35" s="549"/>
      <c r="E35" s="685">
        <v>147</v>
      </c>
      <c r="F35" s="552"/>
      <c r="G35" s="36"/>
      <c r="H35" s="633">
        <v>159</v>
      </c>
      <c r="I35" s="637"/>
      <c r="J35" s="36"/>
      <c r="K35" s="633">
        <v>156</v>
      </c>
      <c r="L35" s="637"/>
      <c r="M35" s="36"/>
      <c r="N35" s="633">
        <v>146</v>
      </c>
      <c r="O35" s="637"/>
      <c r="P35" s="635"/>
      <c r="Q35" s="636">
        <v>143</v>
      </c>
      <c r="R35" s="638"/>
    </row>
    <row r="36" spans="1:18" ht="12" customHeight="1" x14ac:dyDescent="0.2">
      <c r="A36" s="1452" t="s">
        <v>299</v>
      </c>
      <c r="B36" s="1452"/>
      <c r="C36" s="548"/>
      <c r="D36" s="549"/>
      <c r="E36" s="685">
        <v>43</v>
      </c>
      <c r="F36" s="552"/>
      <c r="G36" s="36"/>
      <c r="H36" s="633">
        <v>41</v>
      </c>
      <c r="I36" s="637"/>
      <c r="J36" s="36"/>
      <c r="K36" s="633">
        <v>39</v>
      </c>
      <c r="L36" s="637"/>
      <c r="M36" s="36"/>
      <c r="N36" s="633">
        <v>39</v>
      </c>
      <c r="O36" s="637"/>
      <c r="P36" s="635"/>
      <c r="Q36" s="636">
        <v>38</v>
      </c>
      <c r="R36" s="638"/>
    </row>
    <row r="37" spans="1:18" ht="13.5" customHeight="1" x14ac:dyDescent="0.2">
      <c r="A37" s="1452" t="s">
        <v>355</v>
      </c>
      <c r="B37" s="1452"/>
      <c r="C37" s="548"/>
      <c r="D37" s="549"/>
      <c r="E37" s="686">
        <v>26</v>
      </c>
      <c r="F37" s="552"/>
      <c r="G37" s="36"/>
      <c r="H37" s="639">
        <v>12</v>
      </c>
      <c r="I37" s="637"/>
      <c r="J37" s="36"/>
      <c r="K37" s="639">
        <v>30</v>
      </c>
      <c r="L37" s="637"/>
      <c r="M37" s="36"/>
      <c r="N37" s="639">
        <v>28</v>
      </c>
      <c r="O37" s="637"/>
      <c r="P37" s="635"/>
      <c r="Q37" s="639">
        <v>27</v>
      </c>
      <c r="R37" s="638"/>
    </row>
    <row r="38" spans="1:18" ht="12" customHeight="1" x14ac:dyDescent="0.2">
      <c r="A38" s="1416" t="s">
        <v>14</v>
      </c>
      <c r="B38" s="1416"/>
      <c r="C38" s="548"/>
      <c r="D38" s="549"/>
      <c r="E38" s="687">
        <v>2212</v>
      </c>
      <c r="F38" s="552"/>
      <c r="G38" s="36"/>
      <c r="H38" s="688">
        <v>2127</v>
      </c>
      <c r="I38" s="38"/>
      <c r="J38" s="36"/>
      <c r="K38" s="688">
        <v>2047</v>
      </c>
      <c r="L38" s="38"/>
      <c r="M38" s="36"/>
      <c r="N38" s="688">
        <v>2003</v>
      </c>
      <c r="O38" s="38"/>
      <c r="P38" s="630"/>
      <c r="Q38" s="688">
        <v>2015</v>
      </c>
      <c r="R38" s="631"/>
    </row>
    <row r="39" spans="1:18" ht="8.1" customHeight="1" x14ac:dyDescent="0.2">
      <c r="A39" s="1408"/>
      <c r="B39" s="1408"/>
      <c r="C39" s="548"/>
      <c r="D39" s="549"/>
      <c r="E39" s="683"/>
      <c r="F39" s="552"/>
      <c r="G39" s="36"/>
      <c r="H39" s="684"/>
      <c r="I39" s="38"/>
      <c r="J39" s="36"/>
      <c r="K39" s="684"/>
      <c r="L39" s="38"/>
      <c r="M39" s="36"/>
      <c r="N39" s="684"/>
      <c r="O39" s="38"/>
      <c r="P39" s="630"/>
      <c r="Q39" s="38"/>
      <c r="R39" s="631"/>
    </row>
    <row r="40" spans="1:18" ht="12" customHeight="1" x14ac:dyDescent="0.2">
      <c r="A40" s="1451" t="s">
        <v>356</v>
      </c>
      <c r="B40" s="1408"/>
      <c r="C40" s="548"/>
      <c r="D40" s="549"/>
      <c r="E40" s="683"/>
      <c r="F40" s="552"/>
      <c r="G40" s="36"/>
      <c r="H40" s="684"/>
      <c r="I40" s="38"/>
      <c r="J40" s="36"/>
      <c r="K40" s="684"/>
      <c r="L40" s="38"/>
      <c r="M40" s="36"/>
      <c r="N40" s="684"/>
      <c r="O40" s="38"/>
      <c r="P40" s="630"/>
      <c r="Q40" s="38"/>
      <c r="R40" s="631"/>
    </row>
    <row r="41" spans="1:18" ht="12" customHeight="1" x14ac:dyDescent="0.2">
      <c r="A41" s="1452" t="s">
        <v>296</v>
      </c>
      <c r="B41" s="1452"/>
      <c r="C41" s="548"/>
      <c r="D41" s="549"/>
      <c r="E41" s="682">
        <v>652</v>
      </c>
      <c r="F41" s="552"/>
      <c r="G41" s="36"/>
      <c r="H41" s="629">
        <v>399</v>
      </c>
      <c r="I41" s="38"/>
      <c r="J41" s="36"/>
      <c r="K41" s="629">
        <v>429</v>
      </c>
      <c r="L41" s="38"/>
      <c r="M41" s="36"/>
      <c r="N41" s="629">
        <v>387</v>
      </c>
      <c r="O41" s="38"/>
      <c r="P41" s="630"/>
      <c r="Q41" s="37">
        <v>512</v>
      </c>
      <c r="R41" s="631"/>
    </row>
    <row r="42" spans="1:18" ht="12" customHeight="1" x14ac:dyDescent="0.2">
      <c r="A42" s="1452" t="s">
        <v>301</v>
      </c>
      <c r="B42" s="1452"/>
      <c r="C42" s="548"/>
      <c r="D42" s="549"/>
      <c r="E42" s="685">
        <v>555</v>
      </c>
      <c r="F42" s="552"/>
      <c r="G42" s="36"/>
      <c r="H42" s="633">
        <v>486</v>
      </c>
      <c r="I42" s="637"/>
      <c r="J42" s="36"/>
      <c r="K42" s="633">
        <v>361</v>
      </c>
      <c r="L42" s="637"/>
      <c r="M42" s="36"/>
      <c r="N42" s="633">
        <v>-79</v>
      </c>
      <c r="O42" s="637"/>
      <c r="P42" s="635"/>
      <c r="Q42" s="636">
        <v>142</v>
      </c>
      <c r="R42" s="638"/>
    </row>
    <row r="43" spans="1:18" ht="12" customHeight="1" x14ac:dyDescent="0.2">
      <c r="A43" s="1452" t="s">
        <v>298</v>
      </c>
      <c r="B43" s="1452"/>
      <c r="C43" s="548"/>
      <c r="D43" s="549"/>
      <c r="E43" s="685">
        <v>88</v>
      </c>
      <c r="F43" s="552"/>
      <c r="G43" s="36"/>
      <c r="H43" s="633">
        <v>96</v>
      </c>
      <c r="I43" s="637"/>
      <c r="J43" s="36"/>
      <c r="K43" s="633">
        <v>51</v>
      </c>
      <c r="L43" s="637"/>
      <c r="M43" s="36"/>
      <c r="N43" s="633">
        <v>48</v>
      </c>
      <c r="O43" s="637"/>
      <c r="P43" s="635"/>
      <c r="Q43" s="636">
        <v>30</v>
      </c>
      <c r="R43" s="638"/>
    </row>
    <row r="44" spans="1:18" ht="12" customHeight="1" x14ac:dyDescent="0.2">
      <c r="A44" s="1452" t="s">
        <v>299</v>
      </c>
      <c r="B44" s="1452"/>
      <c r="C44" s="548"/>
      <c r="D44" s="549"/>
      <c r="E44" s="685">
        <v>5</v>
      </c>
      <c r="F44" s="552"/>
      <c r="G44" s="36"/>
      <c r="H44" s="633">
        <v>13</v>
      </c>
      <c r="I44" s="637"/>
      <c r="J44" s="36"/>
      <c r="K44" s="633">
        <v>1</v>
      </c>
      <c r="L44" s="637"/>
      <c r="M44" s="36"/>
      <c r="N44" s="633">
        <v>-7</v>
      </c>
      <c r="O44" s="637"/>
      <c r="P44" s="635"/>
      <c r="Q44" s="636">
        <v>7</v>
      </c>
      <c r="R44" s="638"/>
    </row>
    <row r="45" spans="1:18" ht="13.5" customHeight="1" x14ac:dyDescent="0.2">
      <c r="A45" s="1452" t="s">
        <v>357</v>
      </c>
      <c r="B45" s="1452"/>
      <c r="C45" s="548"/>
      <c r="D45" s="549"/>
      <c r="E45" s="686">
        <v>14</v>
      </c>
      <c r="F45" s="552"/>
      <c r="G45" s="36"/>
      <c r="H45" s="639">
        <v>30</v>
      </c>
      <c r="I45" s="637"/>
      <c r="J45" s="36"/>
      <c r="K45" s="639">
        <v>16</v>
      </c>
      <c r="L45" s="637"/>
      <c r="M45" s="36"/>
      <c r="N45" s="639">
        <v>18</v>
      </c>
      <c r="O45" s="637"/>
      <c r="P45" s="635"/>
      <c r="Q45" s="639">
        <v>11</v>
      </c>
      <c r="R45" s="638"/>
    </row>
    <row r="46" spans="1:18" ht="12" customHeight="1" x14ac:dyDescent="0.2">
      <c r="A46" s="1416" t="s">
        <v>14</v>
      </c>
      <c r="B46" s="1416"/>
      <c r="C46" s="548"/>
      <c r="D46" s="549"/>
      <c r="E46" s="687">
        <v>1314</v>
      </c>
      <c r="F46" s="552"/>
      <c r="G46" s="36"/>
      <c r="H46" s="688">
        <v>1024</v>
      </c>
      <c r="I46" s="38"/>
      <c r="J46" s="36"/>
      <c r="K46" s="688">
        <v>858</v>
      </c>
      <c r="L46" s="38"/>
      <c r="M46" s="36"/>
      <c r="N46" s="688">
        <v>367</v>
      </c>
      <c r="O46" s="38"/>
      <c r="P46" s="630"/>
      <c r="Q46" s="688">
        <v>702</v>
      </c>
      <c r="R46" s="631"/>
    </row>
    <row r="47" spans="1:18" ht="8.1" customHeight="1" x14ac:dyDescent="0.2">
      <c r="A47" s="1408"/>
      <c r="B47" s="1408"/>
      <c r="C47" s="548"/>
      <c r="D47" s="549"/>
      <c r="E47" s="689"/>
      <c r="F47" s="552"/>
      <c r="G47" s="36"/>
      <c r="H47" s="550"/>
      <c r="I47" s="35"/>
      <c r="J47" s="36"/>
      <c r="K47" s="550"/>
      <c r="L47" s="35"/>
      <c r="M47" s="36"/>
      <c r="N47" s="550"/>
      <c r="O47" s="35"/>
      <c r="P47" s="645"/>
      <c r="Q47" s="35"/>
      <c r="R47" s="552"/>
    </row>
    <row r="48" spans="1:18" ht="12" customHeight="1" x14ac:dyDescent="0.2">
      <c r="A48" s="1451" t="s">
        <v>272</v>
      </c>
      <c r="B48" s="1408"/>
      <c r="C48" s="548"/>
      <c r="D48" s="549"/>
      <c r="E48" s="690">
        <v>58.2</v>
      </c>
      <c r="F48" s="552"/>
      <c r="G48" s="36"/>
      <c r="H48" s="691">
        <v>62.8</v>
      </c>
      <c r="I48" s="649"/>
      <c r="J48" s="36"/>
      <c r="K48" s="691">
        <v>65.599999999999994</v>
      </c>
      <c r="L48" s="649"/>
      <c r="M48" s="36"/>
      <c r="N48" s="691">
        <v>71.900000000000006</v>
      </c>
      <c r="O48" s="649"/>
      <c r="P48" s="650"/>
      <c r="Q48" s="566">
        <v>66.7</v>
      </c>
      <c r="R48" s="652"/>
    </row>
    <row r="49" spans="1:18" ht="14.1" customHeight="1" x14ac:dyDescent="0.2">
      <c r="A49" s="1453" t="s">
        <v>273</v>
      </c>
      <c r="B49" s="1454"/>
      <c r="C49" s="548"/>
      <c r="D49" s="549"/>
      <c r="E49" s="692">
        <v>25.6</v>
      </c>
      <c r="F49" s="552"/>
      <c r="G49" s="36"/>
      <c r="H49" s="693">
        <v>24.5</v>
      </c>
      <c r="I49" s="649"/>
      <c r="J49" s="36"/>
      <c r="K49" s="693">
        <v>23.7</v>
      </c>
      <c r="L49" s="649"/>
      <c r="M49" s="36"/>
      <c r="N49" s="693">
        <v>23.5</v>
      </c>
      <c r="O49" s="649"/>
      <c r="P49" s="650"/>
      <c r="Q49" s="693">
        <v>24.2</v>
      </c>
      <c r="R49" s="652"/>
    </row>
    <row r="50" spans="1:18" ht="12" customHeight="1" x14ac:dyDescent="0.2">
      <c r="A50" s="1451" t="s">
        <v>358</v>
      </c>
      <c r="B50" s="1408"/>
      <c r="C50" s="548"/>
      <c r="D50" s="549"/>
      <c r="E50" s="694">
        <v>83.8</v>
      </c>
      <c r="F50" s="552"/>
      <c r="G50" s="36"/>
      <c r="H50" s="695">
        <v>87.3</v>
      </c>
      <c r="I50" s="649"/>
      <c r="J50" s="36"/>
      <c r="K50" s="695">
        <v>89.3</v>
      </c>
      <c r="L50" s="649"/>
      <c r="M50" s="36"/>
      <c r="N50" s="695">
        <v>95.4</v>
      </c>
      <c r="O50" s="649"/>
      <c r="P50" s="650"/>
      <c r="Q50" s="695">
        <v>90.9</v>
      </c>
      <c r="R50" s="652"/>
    </row>
    <row r="51" spans="1:18" ht="8.1" customHeight="1" x14ac:dyDescent="0.2">
      <c r="A51" s="1408"/>
      <c r="B51" s="1408"/>
      <c r="C51" s="548"/>
      <c r="D51" s="549"/>
      <c r="E51" s="696"/>
      <c r="F51" s="552"/>
      <c r="G51" s="36"/>
      <c r="H51" s="697"/>
      <c r="I51" s="649"/>
      <c r="J51" s="36"/>
      <c r="K51" s="697"/>
      <c r="L51" s="649"/>
      <c r="M51" s="36"/>
      <c r="N51" s="697"/>
      <c r="O51" s="649"/>
      <c r="P51" s="650"/>
      <c r="Q51" s="649"/>
      <c r="R51" s="652"/>
    </row>
    <row r="52" spans="1:18" ht="12" customHeight="1" x14ac:dyDescent="0.2">
      <c r="A52" s="1385" t="s">
        <v>272</v>
      </c>
      <c r="B52" s="1385"/>
      <c r="C52" s="553"/>
      <c r="D52" s="698"/>
      <c r="E52" s="690">
        <v>58.2</v>
      </c>
      <c r="F52" s="699"/>
      <c r="G52" s="700"/>
      <c r="H52" s="701">
        <v>62.8</v>
      </c>
      <c r="I52" s="702"/>
      <c r="J52" s="700"/>
      <c r="K52" s="701">
        <v>65.599999999999994</v>
      </c>
      <c r="L52" s="702"/>
      <c r="M52" s="700"/>
      <c r="N52" s="701">
        <v>71.900000000000006</v>
      </c>
      <c r="O52" s="702"/>
      <c r="P52" s="703"/>
      <c r="Q52" s="704">
        <v>66.7</v>
      </c>
      <c r="R52" s="705"/>
    </row>
    <row r="53" spans="1:18" ht="12" customHeight="1" x14ac:dyDescent="0.2">
      <c r="A53" s="1385" t="s">
        <v>359</v>
      </c>
      <c r="B53" s="1386"/>
      <c r="C53" s="553"/>
      <c r="D53" s="698"/>
      <c r="E53" s="690">
        <v>2.4</v>
      </c>
      <c r="F53" s="699"/>
      <c r="G53" s="700"/>
      <c r="H53" s="701">
        <v>3.4</v>
      </c>
      <c r="I53" s="702"/>
      <c r="J53" s="700"/>
      <c r="K53" s="701">
        <v>5.6</v>
      </c>
      <c r="L53" s="702"/>
      <c r="M53" s="700"/>
      <c r="N53" s="701">
        <v>13</v>
      </c>
      <c r="O53" s="702"/>
      <c r="P53" s="703"/>
      <c r="Q53" s="704">
        <v>8.3000000000000007</v>
      </c>
      <c r="R53" s="705"/>
    </row>
    <row r="54" spans="1:18" ht="12" customHeight="1" x14ac:dyDescent="0.2">
      <c r="A54" s="1455" t="s">
        <v>276</v>
      </c>
      <c r="B54" s="1456"/>
      <c r="C54" s="553"/>
      <c r="D54" s="698"/>
      <c r="E54" s="692">
        <v>0.3</v>
      </c>
      <c r="F54" s="699"/>
      <c r="G54" s="700"/>
      <c r="H54" s="706">
        <v>-0.1</v>
      </c>
      <c r="I54" s="702"/>
      <c r="J54" s="700"/>
      <c r="K54" s="706">
        <v>-1.7</v>
      </c>
      <c r="L54" s="702"/>
      <c r="M54" s="700"/>
      <c r="N54" s="706">
        <v>-1</v>
      </c>
      <c r="O54" s="702"/>
      <c r="P54" s="703"/>
      <c r="Q54" s="706">
        <v>-0.6</v>
      </c>
      <c r="R54" s="705"/>
    </row>
    <row r="55" spans="1:18" ht="12" customHeight="1" x14ac:dyDescent="0.2">
      <c r="A55" s="1457" t="s">
        <v>277</v>
      </c>
      <c r="B55" s="1458"/>
      <c r="C55" s="553"/>
      <c r="D55" s="698"/>
      <c r="E55" s="694">
        <v>55.5</v>
      </c>
      <c r="F55" s="699"/>
      <c r="G55" s="700"/>
      <c r="H55" s="707">
        <v>59.5</v>
      </c>
      <c r="I55" s="702"/>
      <c r="J55" s="700"/>
      <c r="K55" s="707">
        <v>61.7</v>
      </c>
      <c r="L55" s="702"/>
      <c r="M55" s="700"/>
      <c r="N55" s="707">
        <v>59.900000000000006</v>
      </c>
      <c r="O55" s="702"/>
      <c r="P55" s="703"/>
      <c r="Q55" s="707">
        <v>59</v>
      </c>
      <c r="R55" s="705"/>
    </row>
    <row r="56" spans="1:18" ht="8.1" customHeight="1" x14ac:dyDescent="0.2">
      <c r="A56" s="1386"/>
      <c r="B56" s="1386"/>
      <c r="C56" s="553"/>
      <c r="D56" s="698"/>
      <c r="E56" s="696"/>
      <c r="F56" s="699"/>
      <c r="G56" s="700"/>
      <c r="H56" s="708"/>
      <c r="I56" s="702"/>
      <c r="J56" s="700"/>
      <c r="K56" s="708"/>
      <c r="L56" s="702"/>
      <c r="M56" s="700"/>
      <c r="N56" s="708"/>
      <c r="O56" s="702"/>
      <c r="P56" s="703"/>
      <c r="Q56" s="702"/>
      <c r="R56" s="705"/>
    </row>
    <row r="57" spans="1:18" ht="12" customHeight="1" x14ac:dyDescent="0.2">
      <c r="A57" s="1385" t="s">
        <v>278</v>
      </c>
      <c r="B57" s="1386"/>
      <c r="C57" s="553"/>
      <c r="D57" s="698"/>
      <c r="E57" s="696"/>
      <c r="F57" s="699"/>
      <c r="G57" s="700"/>
      <c r="H57" s="708"/>
      <c r="I57" s="702"/>
      <c r="J57" s="700"/>
      <c r="K57" s="708"/>
      <c r="L57" s="702"/>
      <c r="M57" s="700"/>
      <c r="N57" s="708"/>
      <c r="O57" s="702"/>
      <c r="P57" s="703"/>
      <c r="Q57" s="702"/>
      <c r="R57" s="705"/>
    </row>
    <row r="58" spans="1:18" ht="12" customHeight="1" x14ac:dyDescent="0.2">
      <c r="A58" s="1385" t="s">
        <v>274</v>
      </c>
      <c r="B58" s="1386"/>
      <c r="C58" s="553"/>
      <c r="D58" s="698"/>
      <c r="E58" s="690">
        <v>83.8</v>
      </c>
      <c r="F58" s="699"/>
      <c r="G58" s="700"/>
      <c r="H58" s="701">
        <v>87.3</v>
      </c>
      <c r="I58" s="702"/>
      <c r="J58" s="700"/>
      <c r="K58" s="701">
        <v>89.3</v>
      </c>
      <c r="L58" s="702"/>
      <c r="M58" s="700"/>
      <c r="N58" s="701">
        <v>95.4</v>
      </c>
      <c r="O58" s="702"/>
      <c r="P58" s="703"/>
      <c r="Q58" s="704">
        <v>90.9</v>
      </c>
      <c r="R58" s="705"/>
    </row>
    <row r="59" spans="1:18" ht="12" customHeight="1" x14ac:dyDescent="0.2">
      <c r="A59" s="1385" t="s">
        <v>279</v>
      </c>
      <c r="B59" s="1386"/>
      <c r="C59" s="553"/>
      <c r="D59" s="698"/>
      <c r="E59" s="690">
        <v>-2.4</v>
      </c>
      <c r="F59" s="699"/>
      <c r="G59" s="700"/>
      <c r="H59" s="701">
        <v>-3.4</v>
      </c>
      <c r="I59" s="702"/>
      <c r="J59" s="700"/>
      <c r="K59" s="701">
        <v>-5.6</v>
      </c>
      <c r="L59" s="702"/>
      <c r="M59" s="700"/>
      <c r="N59" s="701">
        <v>-13</v>
      </c>
      <c r="O59" s="702"/>
      <c r="P59" s="703"/>
      <c r="Q59" s="704">
        <v>-8.3000000000000007</v>
      </c>
      <c r="R59" s="705"/>
    </row>
    <row r="60" spans="1:18" ht="12" customHeight="1" x14ac:dyDescent="0.2">
      <c r="A60" s="1385" t="s">
        <v>280</v>
      </c>
      <c r="B60" s="1386"/>
      <c r="C60" s="553"/>
      <c r="D60" s="698"/>
      <c r="E60" s="709">
        <v>-0.3</v>
      </c>
      <c r="F60" s="699"/>
      <c r="G60" s="700"/>
      <c r="H60" s="710">
        <v>0.1</v>
      </c>
      <c r="I60" s="702"/>
      <c r="J60" s="700"/>
      <c r="K60" s="710">
        <v>1.7</v>
      </c>
      <c r="L60" s="702"/>
      <c r="M60" s="700"/>
      <c r="N60" s="710">
        <v>1</v>
      </c>
      <c r="O60" s="702"/>
      <c r="P60" s="703"/>
      <c r="Q60" s="710">
        <v>0.6</v>
      </c>
      <c r="R60" s="705"/>
    </row>
    <row r="61" spans="1:18" ht="13.5" thickBot="1" x14ac:dyDescent="0.25">
      <c r="A61" s="1385" t="s">
        <v>282</v>
      </c>
      <c r="B61" s="1386"/>
      <c r="C61" s="553"/>
      <c r="D61" s="698"/>
      <c r="E61" s="711">
        <v>81.099999999999994</v>
      </c>
      <c r="F61" s="699"/>
      <c r="G61" s="700"/>
      <c r="H61" s="712">
        <v>84</v>
      </c>
      <c r="I61" s="702"/>
      <c r="J61" s="700"/>
      <c r="K61" s="712">
        <v>85.4</v>
      </c>
      <c r="L61" s="702"/>
      <c r="M61" s="700"/>
      <c r="N61" s="712">
        <v>83.4</v>
      </c>
      <c r="O61" s="702"/>
      <c r="P61" s="703"/>
      <c r="Q61" s="712">
        <v>83.2</v>
      </c>
      <c r="R61" s="705"/>
    </row>
    <row r="62" spans="1:18" ht="8.1" customHeight="1" thickTop="1" x14ac:dyDescent="0.2">
      <c r="A62" s="1386"/>
      <c r="B62" s="1386"/>
      <c r="C62" s="553"/>
      <c r="D62" s="698"/>
      <c r="E62" s="690"/>
      <c r="F62" s="699"/>
      <c r="G62" s="700"/>
      <c r="H62" s="704"/>
      <c r="I62" s="702"/>
      <c r="J62" s="700"/>
      <c r="K62" s="704"/>
      <c r="L62" s="702"/>
      <c r="M62" s="700"/>
      <c r="N62" s="704"/>
      <c r="O62" s="702"/>
      <c r="P62" s="703"/>
      <c r="Q62" s="704"/>
      <c r="R62" s="705"/>
    </row>
    <row r="63" spans="1:18" ht="12" customHeight="1" x14ac:dyDescent="0.2">
      <c r="A63" s="1385" t="s">
        <v>360</v>
      </c>
      <c r="B63" s="1386"/>
      <c r="C63" s="553"/>
      <c r="D63" s="698"/>
      <c r="E63" s="713">
        <v>0.1</v>
      </c>
      <c r="F63" s="699"/>
      <c r="G63" s="700"/>
      <c r="H63" s="714">
        <v>-0.2</v>
      </c>
      <c r="I63" s="702"/>
      <c r="J63" s="700"/>
      <c r="K63" s="714">
        <v>-1.8</v>
      </c>
      <c r="L63" s="702"/>
      <c r="M63" s="700"/>
      <c r="N63" s="714">
        <v>-1</v>
      </c>
      <c r="O63" s="702"/>
      <c r="P63" s="703"/>
      <c r="Q63" s="715">
        <v>0</v>
      </c>
      <c r="R63" s="705"/>
    </row>
    <row r="64" spans="1:18" ht="8.1" customHeight="1" x14ac:dyDescent="0.2">
      <c r="A64" s="1386"/>
      <c r="B64" s="1386"/>
      <c r="C64" s="553"/>
      <c r="D64" s="698"/>
      <c r="E64" s="696"/>
      <c r="F64" s="699"/>
      <c r="G64" s="700"/>
      <c r="H64" s="708"/>
      <c r="I64" s="702"/>
      <c r="J64" s="700"/>
      <c r="K64" s="708"/>
      <c r="L64" s="702"/>
      <c r="M64" s="700"/>
      <c r="N64" s="708"/>
      <c r="O64" s="702"/>
      <c r="P64" s="703"/>
      <c r="Q64" s="702"/>
      <c r="R64" s="705"/>
    </row>
    <row r="65" spans="1:18" ht="12" customHeight="1" x14ac:dyDescent="0.2">
      <c r="A65" s="1385" t="s">
        <v>361</v>
      </c>
      <c r="B65" s="1386"/>
      <c r="C65" s="553"/>
      <c r="D65" s="698"/>
      <c r="E65" s="690">
        <v>2</v>
      </c>
      <c r="F65" s="699"/>
      <c r="G65" s="700"/>
      <c r="H65" s="701">
        <v>2.9</v>
      </c>
      <c r="I65" s="702"/>
      <c r="J65" s="700"/>
      <c r="K65" s="701">
        <v>2.1</v>
      </c>
      <c r="L65" s="702"/>
      <c r="M65" s="700"/>
      <c r="N65" s="701">
        <v>1.9</v>
      </c>
      <c r="O65" s="702"/>
      <c r="P65" s="703"/>
      <c r="Q65" s="704">
        <v>1.9</v>
      </c>
      <c r="R65" s="705"/>
    </row>
    <row r="66" spans="1:18" ht="7.5" customHeight="1" x14ac:dyDescent="0.2">
      <c r="A66" s="716"/>
      <c r="B66" s="553"/>
      <c r="C66" s="553"/>
      <c r="D66" s="698"/>
      <c r="E66" s="690"/>
      <c r="F66" s="699"/>
      <c r="G66" s="700"/>
      <c r="H66" s="701"/>
      <c r="I66" s="702"/>
      <c r="J66" s="700"/>
      <c r="K66" s="701"/>
      <c r="L66" s="702"/>
      <c r="M66" s="700"/>
      <c r="N66" s="701"/>
      <c r="O66" s="702"/>
      <c r="P66" s="703"/>
      <c r="Q66" s="704"/>
      <c r="R66" s="705"/>
    </row>
    <row r="67" spans="1:18" ht="24" customHeight="1" x14ac:dyDescent="0.2">
      <c r="A67" s="1385" t="s">
        <v>691</v>
      </c>
      <c r="B67" s="1386"/>
      <c r="C67" s="553"/>
      <c r="D67" s="698"/>
      <c r="E67" s="690">
        <v>2.2999999999999998</v>
      </c>
      <c r="F67" s="699"/>
      <c r="G67" s="700"/>
      <c r="H67" s="766">
        <v>0</v>
      </c>
      <c r="I67" s="702"/>
      <c r="J67" s="700"/>
      <c r="K67" s="766">
        <v>0</v>
      </c>
      <c r="L67" s="702"/>
      <c r="M67" s="700"/>
      <c r="N67" s="766">
        <v>0</v>
      </c>
      <c r="O67" s="702"/>
      <c r="P67" s="703"/>
      <c r="Q67" s="715">
        <v>0</v>
      </c>
      <c r="R67" s="705"/>
    </row>
    <row r="68" spans="1:18" ht="12" customHeight="1" x14ac:dyDescent="0.2">
      <c r="D68" s="514"/>
      <c r="E68" s="515"/>
      <c r="F68" s="516"/>
      <c r="G68" s="464"/>
      <c r="H68" s="615"/>
      <c r="I68" s="615"/>
      <c r="J68" s="464"/>
      <c r="K68" s="615"/>
      <c r="L68" s="615"/>
      <c r="M68" s="464"/>
      <c r="N68" s="615"/>
      <c r="O68" s="615"/>
      <c r="P68" s="616"/>
      <c r="Q68" s="515"/>
      <c r="R68" s="516"/>
    </row>
    <row r="69" spans="1:18" ht="8.1" customHeight="1" x14ac:dyDescent="0.2">
      <c r="M69" s="464"/>
      <c r="N69" s="464"/>
      <c r="O69" s="464"/>
    </row>
    <row r="70" spans="1:18" ht="14.25" x14ac:dyDescent="0.2">
      <c r="A70" s="619" t="s">
        <v>190</v>
      </c>
      <c r="B70" s="1443" t="s">
        <v>362</v>
      </c>
      <c r="C70" s="1459"/>
      <c r="D70" s="1459"/>
      <c r="E70" s="1459"/>
      <c r="F70" s="1459"/>
      <c r="G70" s="1459"/>
      <c r="H70" s="1459"/>
      <c r="I70" s="1459"/>
      <c r="J70" s="1459"/>
      <c r="K70" s="1459"/>
      <c r="L70" s="1459"/>
      <c r="M70" s="1459"/>
      <c r="N70" s="1459"/>
      <c r="O70" s="1459"/>
      <c r="P70" s="1459"/>
      <c r="Q70" s="1459"/>
      <c r="R70" s="1459"/>
    </row>
    <row r="71" spans="1:18" ht="14.25" x14ac:dyDescent="0.2">
      <c r="A71" s="619" t="s">
        <v>188</v>
      </c>
      <c r="B71" s="1397" t="s">
        <v>293</v>
      </c>
      <c r="C71" s="1430"/>
      <c r="D71" s="1430"/>
      <c r="E71" s="1430"/>
      <c r="F71" s="1430"/>
      <c r="G71" s="1430"/>
      <c r="H71" s="1430"/>
      <c r="I71" s="1430"/>
      <c r="J71" s="1430"/>
      <c r="K71" s="1430"/>
      <c r="L71" s="1430"/>
      <c r="M71" s="1430"/>
      <c r="N71" s="1430"/>
      <c r="O71" s="1430"/>
      <c r="P71" s="1430"/>
      <c r="Q71" s="1430"/>
      <c r="R71" s="1430"/>
    </row>
  </sheetData>
  <sheetProtection formatCells="0" formatColumns="0" formatRows="0" insertColumns="0" insertRows="0" insertHyperlinks="0" deleteColumns="0" deleteRows="0" sort="0" autoFilter="0" pivotTables="0"/>
  <mergeCells count="65">
    <mergeCell ref="B71:R71"/>
    <mergeCell ref="A64:B64"/>
    <mergeCell ref="A65:B65"/>
    <mergeCell ref="A67:B67"/>
    <mergeCell ref="B70:R70"/>
    <mergeCell ref="A63:B63"/>
    <mergeCell ref="A52:B52"/>
    <mergeCell ref="A53:B53"/>
    <mergeCell ref="A54:B54"/>
    <mergeCell ref="A55:B55"/>
    <mergeCell ref="A56:B56"/>
    <mergeCell ref="A57:B57"/>
    <mergeCell ref="A58:B58"/>
    <mergeCell ref="A59:B59"/>
    <mergeCell ref="A60:B60"/>
    <mergeCell ref="A61:B61"/>
    <mergeCell ref="A62:B62"/>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1:R1"/>
    <mergeCell ref="A2:R2"/>
    <mergeCell ref="A4:B4"/>
    <mergeCell ref="D4:R4"/>
    <mergeCell ref="A8:B8"/>
    <mergeCell ref="A9:B9"/>
    <mergeCell ref="A10:B10"/>
    <mergeCell ref="A11:B11"/>
    <mergeCell ref="A12:B12"/>
    <mergeCell ref="A13:B13"/>
    <mergeCell ref="A14:B14"/>
  </mergeCells>
  <printOptions horizontalCentered="1"/>
  <pageMargins left="0.25" right="0.25" top="0.5" bottom="0.5" header="0.3" footer="0.3"/>
  <pageSetup scale="64" orientation="landscape" r:id="rId1"/>
  <headerFooter>
    <oddFooter>&amp;L&amp;K0070C0The Allstate Corporation 1Q20 Supplement&amp;R&amp;K000000&amp;A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89EE3-39BF-4CCD-B96F-3CED1654B958}">
  <sheetPr>
    <pageSetUpPr fitToPage="1"/>
  </sheetPr>
  <dimension ref="A1:R51"/>
  <sheetViews>
    <sheetView zoomScaleNormal="100" workbookViewId="0">
      <selection sqref="A1:R1"/>
    </sheetView>
  </sheetViews>
  <sheetFormatPr defaultColWidth="13.7109375" defaultRowHeight="12.75" x14ac:dyDescent="0.2"/>
  <cols>
    <col min="1" max="1" width="3.7109375" style="463" customWidth="1"/>
    <col min="2" max="2" width="54.5703125" style="463" customWidth="1"/>
    <col min="3" max="4" width="1.7109375" style="463" customWidth="1"/>
    <col min="5" max="5" width="9.7109375" style="463" customWidth="1"/>
    <col min="6" max="7" width="1.7109375" style="463" customWidth="1"/>
    <col min="8" max="8" width="9.7109375" style="463" customWidth="1"/>
    <col min="9" max="10" width="1.7109375" style="463" customWidth="1"/>
    <col min="11" max="11" width="9.7109375" style="463" customWidth="1"/>
    <col min="12" max="13" width="1.7109375" style="463" customWidth="1"/>
    <col min="14" max="14" width="9.7109375" style="463" customWidth="1"/>
    <col min="15" max="16" width="1.7109375" style="463" customWidth="1"/>
    <col min="17" max="17" width="9.7109375" style="463" customWidth="1"/>
    <col min="18" max="18" width="1.7109375" style="463" customWidth="1"/>
    <col min="19" max="16384" width="13.7109375" style="463"/>
  </cols>
  <sheetData>
    <row r="1" spans="1:18" ht="14.1" customHeight="1" x14ac:dyDescent="0.25">
      <c r="A1" s="1418" t="s">
        <v>0</v>
      </c>
      <c r="B1" s="1418"/>
      <c r="C1" s="1418"/>
      <c r="D1" s="1418"/>
      <c r="E1" s="1418"/>
      <c r="F1" s="1418"/>
      <c r="G1" s="1418"/>
      <c r="H1" s="1418"/>
      <c r="I1" s="1418"/>
      <c r="J1" s="1418"/>
      <c r="K1" s="1418"/>
      <c r="L1" s="1418"/>
      <c r="M1" s="1418"/>
      <c r="N1" s="1418"/>
      <c r="O1" s="1418"/>
      <c r="P1" s="1418"/>
      <c r="Q1" s="1418"/>
      <c r="R1" s="1418"/>
    </row>
    <row r="2" spans="1:18" ht="15.75" customHeight="1" x14ac:dyDescent="0.25">
      <c r="A2" s="1418" t="s">
        <v>363</v>
      </c>
      <c r="B2" s="1418"/>
      <c r="C2" s="1418"/>
      <c r="D2" s="1418"/>
      <c r="E2" s="1418"/>
      <c r="F2" s="1418"/>
      <c r="G2" s="1418"/>
      <c r="H2" s="1418"/>
      <c r="I2" s="1418"/>
      <c r="J2" s="1418"/>
      <c r="K2" s="1418"/>
      <c r="L2" s="1418"/>
      <c r="M2" s="1418"/>
      <c r="N2" s="1418"/>
      <c r="O2" s="1418"/>
      <c r="P2" s="1418"/>
      <c r="Q2" s="1418"/>
      <c r="R2" s="1418"/>
    </row>
    <row r="3" spans="1:18" x14ac:dyDescent="0.2">
      <c r="A3" s="459"/>
      <c r="B3" s="459"/>
      <c r="C3" s="459"/>
      <c r="D3" s="459"/>
      <c r="E3" s="459"/>
      <c r="F3" s="459"/>
      <c r="G3" s="459"/>
      <c r="H3" s="459"/>
      <c r="I3" s="459"/>
      <c r="J3" s="459"/>
      <c r="K3" s="459"/>
      <c r="L3" s="459"/>
      <c r="M3" s="459"/>
      <c r="N3" s="459"/>
      <c r="O3" s="459"/>
      <c r="P3" s="459"/>
      <c r="Q3" s="459"/>
      <c r="R3" s="459"/>
    </row>
    <row r="4" spans="1:18" ht="15.75" customHeight="1" x14ac:dyDescent="0.2">
      <c r="A4" s="459"/>
      <c r="B4" s="459"/>
      <c r="C4" s="459"/>
      <c r="D4" s="1421" t="s">
        <v>1</v>
      </c>
      <c r="E4" s="1421"/>
      <c r="F4" s="1421"/>
      <c r="G4" s="1421"/>
      <c r="H4" s="1421"/>
      <c r="I4" s="1421"/>
      <c r="J4" s="1421"/>
      <c r="K4" s="1421"/>
      <c r="L4" s="1421"/>
      <c r="M4" s="1421"/>
      <c r="N4" s="1421"/>
      <c r="O4" s="1421"/>
      <c r="P4" s="1421"/>
      <c r="Q4" s="1421"/>
      <c r="R4" s="1421"/>
    </row>
    <row r="5" spans="1:18" ht="16.7" customHeight="1" x14ac:dyDescent="0.2">
      <c r="A5" s="459"/>
      <c r="B5" s="459"/>
      <c r="C5" s="459"/>
      <c r="D5" s="459"/>
      <c r="E5" s="459"/>
      <c r="F5" s="459"/>
      <c r="G5" s="459"/>
      <c r="H5" s="459"/>
      <c r="I5" s="459"/>
      <c r="J5" s="459"/>
      <c r="K5" s="459"/>
      <c r="L5" s="459"/>
      <c r="M5" s="717"/>
      <c r="N5" s="717"/>
      <c r="O5" s="717"/>
      <c r="P5" s="717"/>
      <c r="Q5" s="717"/>
      <c r="R5" s="717"/>
    </row>
    <row r="6" spans="1:18" ht="25.9" customHeight="1" x14ac:dyDescent="0.2">
      <c r="A6" s="459"/>
      <c r="B6" s="459"/>
      <c r="C6" s="459"/>
      <c r="D6" s="6"/>
      <c r="E6" s="718" t="s">
        <v>118</v>
      </c>
      <c r="F6" s="7"/>
      <c r="G6" s="717"/>
      <c r="H6" s="4" t="s">
        <v>184</v>
      </c>
      <c r="I6" s="469"/>
      <c r="J6" s="717"/>
      <c r="K6" s="4" t="s">
        <v>183</v>
      </c>
      <c r="L6" s="469"/>
      <c r="M6" s="717"/>
      <c r="N6" s="4" t="s">
        <v>182</v>
      </c>
      <c r="O6" s="469"/>
      <c r="P6" s="470"/>
      <c r="Q6" s="471" t="s">
        <v>181</v>
      </c>
      <c r="R6" s="578"/>
    </row>
    <row r="7" spans="1:18" x14ac:dyDescent="0.2">
      <c r="A7" s="459"/>
      <c r="B7" s="459"/>
      <c r="C7" s="459"/>
      <c r="D7" s="11"/>
      <c r="E7" s="10"/>
      <c r="F7" s="12"/>
      <c r="G7" s="13"/>
      <c r="H7" s="10"/>
      <c r="I7" s="14"/>
      <c r="J7" s="13"/>
      <c r="K7" s="10"/>
      <c r="L7" s="14"/>
      <c r="M7" s="13"/>
      <c r="N7" s="10"/>
      <c r="O7" s="14"/>
      <c r="P7" s="476"/>
      <c r="Q7" s="10"/>
      <c r="R7" s="12"/>
    </row>
    <row r="8" spans="1:18" ht="14.1" customHeight="1" x14ac:dyDescent="0.2">
      <c r="A8" s="1461" t="s">
        <v>364</v>
      </c>
      <c r="B8" s="1423"/>
      <c r="C8" s="459"/>
      <c r="D8" s="11"/>
      <c r="E8" s="14"/>
      <c r="F8" s="12"/>
      <c r="G8" s="13"/>
      <c r="H8" s="459"/>
      <c r="I8" s="14"/>
      <c r="J8" s="13"/>
      <c r="K8" s="459"/>
      <c r="L8" s="14"/>
      <c r="M8" s="13"/>
      <c r="N8" s="459"/>
      <c r="O8" s="14"/>
      <c r="P8" s="476"/>
      <c r="Q8" s="14"/>
      <c r="R8" s="12"/>
    </row>
    <row r="9" spans="1:18" ht="12" customHeight="1" x14ac:dyDescent="0.2">
      <c r="A9" s="1460" t="s">
        <v>309</v>
      </c>
      <c r="B9" s="1460"/>
      <c r="C9" s="459"/>
      <c r="D9" s="11"/>
      <c r="E9" s="21">
        <v>751</v>
      </c>
      <c r="F9" s="31"/>
      <c r="G9" s="28"/>
      <c r="H9" s="21">
        <v>694</v>
      </c>
      <c r="I9" s="119"/>
      <c r="J9" s="28"/>
      <c r="K9" s="21">
        <v>753</v>
      </c>
      <c r="L9" s="119"/>
      <c r="M9" s="28"/>
      <c r="N9" s="21">
        <v>755</v>
      </c>
      <c r="O9" s="119"/>
      <c r="P9" s="478"/>
      <c r="Q9" s="20">
        <v>740</v>
      </c>
      <c r="R9" s="24"/>
    </row>
    <row r="10" spans="1:18" ht="12" customHeight="1" x14ac:dyDescent="0.2">
      <c r="A10" s="1460" t="s">
        <v>336</v>
      </c>
      <c r="B10" s="1460"/>
      <c r="C10" s="459"/>
      <c r="D10" s="11"/>
      <c r="E10" s="21">
        <v>199</v>
      </c>
      <c r="F10" s="31"/>
      <c r="G10" s="28"/>
      <c r="H10" s="21">
        <v>196</v>
      </c>
      <c r="I10" s="119"/>
      <c r="J10" s="28"/>
      <c r="K10" s="21">
        <v>226</v>
      </c>
      <c r="L10" s="119"/>
      <c r="M10" s="28"/>
      <c r="N10" s="21">
        <v>229</v>
      </c>
      <c r="O10" s="119"/>
      <c r="P10" s="478"/>
      <c r="Q10" s="20">
        <v>197</v>
      </c>
      <c r="R10" s="24"/>
    </row>
    <row r="11" spans="1:18" ht="14.1" customHeight="1" x14ac:dyDescent="0.2">
      <c r="A11" s="1461" t="s">
        <v>365</v>
      </c>
      <c r="B11" s="1423"/>
      <c r="C11" s="459"/>
      <c r="D11" s="11"/>
      <c r="E11" s="22"/>
      <c r="F11" s="31"/>
      <c r="G11" s="28"/>
      <c r="H11" s="22"/>
      <c r="I11" s="119"/>
      <c r="J11" s="28"/>
      <c r="K11" s="22"/>
      <c r="L11" s="119"/>
      <c r="M11" s="28"/>
      <c r="N11" s="22"/>
      <c r="O11" s="119"/>
      <c r="P11" s="478"/>
      <c r="Q11" s="119"/>
      <c r="R11" s="24"/>
    </row>
    <row r="12" spans="1:18" ht="12" customHeight="1" x14ac:dyDescent="0.2">
      <c r="A12" s="1460" t="s">
        <v>296</v>
      </c>
      <c r="B12" s="1460"/>
      <c r="C12" s="459"/>
      <c r="D12" s="11"/>
      <c r="E12" s="21">
        <v>598</v>
      </c>
      <c r="F12" s="31"/>
      <c r="G12" s="28"/>
      <c r="H12" s="21">
        <v>595</v>
      </c>
      <c r="I12" s="119"/>
      <c r="J12" s="28"/>
      <c r="K12" s="21">
        <v>589</v>
      </c>
      <c r="L12" s="119"/>
      <c r="M12" s="28"/>
      <c r="N12" s="21">
        <v>581</v>
      </c>
      <c r="O12" s="119"/>
      <c r="P12" s="478"/>
      <c r="Q12" s="20">
        <v>578</v>
      </c>
      <c r="R12" s="24"/>
    </row>
    <row r="13" spans="1:18" ht="12" customHeight="1" x14ac:dyDescent="0.2">
      <c r="A13" s="1460" t="s">
        <v>301</v>
      </c>
      <c r="B13" s="1460"/>
      <c r="C13" s="459"/>
      <c r="D13" s="11"/>
      <c r="E13" s="21">
        <v>1314</v>
      </c>
      <c r="F13" s="31"/>
      <c r="G13" s="28"/>
      <c r="H13" s="21">
        <v>1304</v>
      </c>
      <c r="I13" s="119"/>
      <c r="J13" s="28"/>
      <c r="K13" s="21">
        <v>1308</v>
      </c>
      <c r="L13" s="119"/>
      <c r="M13" s="28"/>
      <c r="N13" s="21">
        <v>1295</v>
      </c>
      <c r="O13" s="119"/>
      <c r="P13" s="478"/>
      <c r="Q13" s="20">
        <v>1267</v>
      </c>
      <c r="R13" s="24"/>
    </row>
    <row r="14" spans="1:18" ht="14.1" customHeight="1" x14ac:dyDescent="0.2">
      <c r="A14" s="1461" t="s">
        <v>366</v>
      </c>
      <c r="B14" s="1423"/>
      <c r="C14" s="459"/>
      <c r="D14" s="11"/>
      <c r="E14" s="22"/>
      <c r="F14" s="31"/>
      <c r="G14" s="28"/>
      <c r="H14" s="22"/>
      <c r="I14" s="119"/>
      <c r="J14" s="28"/>
      <c r="K14" s="22"/>
      <c r="L14" s="119"/>
      <c r="M14" s="28"/>
      <c r="N14" s="22"/>
      <c r="O14" s="119"/>
      <c r="P14" s="478"/>
      <c r="Q14" s="119"/>
      <c r="R14" s="24"/>
    </row>
    <row r="15" spans="1:18" ht="12" customHeight="1" x14ac:dyDescent="0.2">
      <c r="A15" s="1460" t="s">
        <v>296</v>
      </c>
      <c r="B15" s="1460"/>
      <c r="C15" s="459"/>
      <c r="D15" s="11"/>
      <c r="E15" s="21">
        <v>543</v>
      </c>
      <c r="F15" s="31"/>
      <c r="G15" s="28"/>
      <c r="H15" s="21">
        <v>541</v>
      </c>
      <c r="I15" s="119"/>
      <c r="J15" s="28"/>
      <c r="K15" s="21">
        <v>537</v>
      </c>
      <c r="L15" s="119"/>
      <c r="M15" s="28"/>
      <c r="N15" s="21">
        <v>535</v>
      </c>
      <c r="O15" s="119"/>
      <c r="P15" s="478"/>
      <c r="Q15" s="20">
        <v>530</v>
      </c>
      <c r="R15" s="24"/>
    </row>
    <row r="16" spans="1:18" ht="12" customHeight="1" x14ac:dyDescent="0.2">
      <c r="A16" s="1460" t="s">
        <v>301</v>
      </c>
      <c r="B16" s="1460"/>
      <c r="C16" s="459"/>
      <c r="D16" s="11"/>
      <c r="E16" s="21">
        <v>1213</v>
      </c>
      <c r="F16" s="31"/>
      <c r="G16" s="28"/>
      <c r="H16" s="21">
        <v>1209</v>
      </c>
      <c r="I16" s="119"/>
      <c r="J16" s="28"/>
      <c r="K16" s="21">
        <v>1191</v>
      </c>
      <c r="L16" s="119"/>
      <c r="M16" s="28"/>
      <c r="N16" s="21">
        <v>1174</v>
      </c>
      <c r="O16" s="119"/>
      <c r="P16" s="478"/>
      <c r="Q16" s="20">
        <v>1166</v>
      </c>
      <c r="R16" s="24"/>
    </row>
    <row r="17" spans="1:18" ht="14.1" customHeight="1" x14ac:dyDescent="0.2">
      <c r="A17" s="1461" t="s">
        <v>367</v>
      </c>
      <c r="B17" s="1423"/>
      <c r="C17" s="459"/>
      <c r="D17" s="11"/>
      <c r="E17" s="22"/>
      <c r="F17" s="31"/>
      <c r="G17" s="28"/>
      <c r="H17" s="22"/>
      <c r="I17" s="119"/>
      <c r="J17" s="28"/>
      <c r="K17" s="22"/>
      <c r="L17" s="119"/>
      <c r="M17" s="28"/>
      <c r="N17" s="22"/>
      <c r="O17" s="119"/>
      <c r="P17" s="478"/>
      <c r="Q17" s="119"/>
      <c r="R17" s="24"/>
    </row>
    <row r="18" spans="1:18" ht="12" customHeight="1" x14ac:dyDescent="0.2">
      <c r="A18" s="1460" t="s">
        <v>296</v>
      </c>
      <c r="B18" s="1460"/>
      <c r="C18" s="459"/>
      <c r="D18" s="11"/>
      <c r="E18" s="21">
        <v>1089</v>
      </c>
      <c r="F18" s="31"/>
      <c r="G18" s="28"/>
      <c r="H18" s="21">
        <v>1080.30199039121</v>
      </c>
      <c r="I18" s="119"/>
      <c r="J18" s="28"/>
      <c r="K18" s="21">
        <v>1071</v>
      </c>
      <c r="L18" s="119"/>
      <c r="M18" s="28"/>
      <c r="N18" s="21">
        <v>1065</v>
      </c>
      <c r="O18" s="119"/>
      <c r="P18" s="478"/>
      <c r="Q18" s="20">
        <v>1056.5400843881901</v>
      </c>
      <c r="R18" s="24"/>
    </row>
    <row r="19" spans="1:18" ht="12" customHeight="1" x14ac:dyDescent="0.2">
      <c r="A19" s="1460" t="s">
        <v>301</v>
      </c>
      <c r="B19" s="1460"/>
      <c r="C19" s="459"/>
      <c r="D19" s="11"/>
      <c r="E19" s="21">
        <v>1220</v>
      </c>
      <c r="F19" s="31"/>
      <c r="G19" s="28"/>
      <c r="H19" s="21">
        <v>1210.1055324592301</v>
      </c>
      <c r="I19" s="119"/>
      <c r="J19" s="28"/>
      <c r="K19" s="21">
        <v>1198</v>
      </c>
      <c r="L19" s="119"/>
      <c r="M19" s="28"/>
      <c r="N19" s="21">
        <v>1178</v>
      </c>
      <c r="O19" s="119"/>
      <c r="P19" s="478"/>
      <c r="Q19" s="20">
        <v>1168.76411745724</v>
      </c>
      <c r="R19" s="24"/>
    </row>
    <row r="20" spans="1:18" ht="14.1" customHeight="1" x14ac:dyDescent="0.2">
      <c r="A20" s="1461" t="s">
        <v>368</v>
      </c>
      <c r="B20" s="1423"/>
      <c r="C20" s="459"/>
      <c r="D20" s="11"/>
      <c r="E20" s="22"/>
      <c r="F20" s="31"/>
      <c r="G20" s="28"/>
      <c r="H20" s="22"/>
      <c r="I20" s="119"/>
      <c r="J20" s="28"/>
      <c r="K20" s="22"/>
      <c r="L20" s="119"/>
      <c r="M20" s="28"/>
      <c r="N20" s="22"/>
      <c r="O20" s="119"/>
      <c r="P20" s="478"/>
      <c r="Q20" s="119"/>
      <c r="R20" s="24"/>
    </row>
    <row r="21" spans="1:18" ht="12" customHeight="1" x14ac:dyDescent="0.2">
      <c r="A21" s="1460" t="s">
        <v>296</v>
      </c>
      <c r="B21" s="1460"/>
      <c r="C21" s="459"/>
      <c r="D21" s="11"/>
      <c r="E21" s="21">
        <v>955</v>
      </c>
      <c r="F21" s="31"/>
      <c r="G21" s="28"/>
      <c r="H21" s="21">
        <v>1002.52024708305</v>
      </c>
      <c r="I21" s="119"/>
      <c r="J21" s="28"/>
      <c r="K21" s="21">
        <v>991</v>
      </c>
      <c r="L21" s="119"/>
      <c r="M21" s="28"/>
      <c r="N21" s="21">
        <v>970</v>
      </c>
      <c r="O21" s="119"/>
      <c r="P21" s="478"/>
      <c r="Q21" s="20">
        <v>952.99915611814299</v>
      </c>
      <c r="R21" s="24"/>
    </row>
    <row r="22" spans="1:18" ht="12" customHeight="1" x14ac:dyDescent="0.2">
      <c r="A22" s="1460" t="s">
        <v>301</v>
      </c>
      <c r="B22" s="1460"/>
      <c r="C22" s="459"/>
      <c r="D22" s="11"/>
      <c r="E22" s="21">
        <v>754</v>
      </c>
      <c r="F22" s="31"/>
      <c r="G22" s="28"/>
      <c r="H22" s="21">
        <v>739.37448033258704</v>
      </c>
      <c r="I22" s="119"/>
      <c r="J22" s="28"/>
      <c r="K22" s="21">
        <v>779</v>
      </c>
      <c r="L22" s="119"/>
      <c r="M22" s="28"/>
      <c r="N22" s="21">
        <v>732</v>
      </c>
      <c r="O22" s="119"/>
      <c r="P22" s="478"/>
      <c r="Q22" s="20">
        <v>744.50274282026498</v>
      </c>
      <c r="R22" s="24"/>
    </row>
    <row r="23" spans="1:18" ht="14.1" customHeight="1" x14ac:dyDescent="0.2">
      <c r="A23" s="1461" t="s">
        <v>369</v>
      </c>
      <c r="B23" s="1423"/>
      <c r="C23" s="459"/>
      <c r="D23" s="11"/>
      <c r="E23" s="29"/>
      <c r="F23" s="31"/>
      <c r="G23" s="28"/>
      <c r="H23" s="29"/>
      <c r="I23" s="32"/>
      <c r="J23" s="28"/>
      <c r="K23" s="29"/>
      <c r="L23" s="32"/>
      <c r="M23" s="28"/>
      <c r="N23" s="29"/>
      <c r="O23" s="32"/>
      <c r="P23" s="484"/>
      <c r="Q23" s="32"/>
      <c r="R23" s="31"/>
    </row>
    <row r="24" spans="1:18" ht="12" customHeight="1" x14ac:dyDescent="0.2">
      <c r="A24" s="1460" t="s">
        <v>309</v>
      </c>
      <c r="B24" s="1460"/>
      <c r="C24" s="459"/>
      <c r="D24" s="11"/>
      <c r="E24" s="485">
        <v>88</v>
      </c>
      <c r="F24" s="31"/>
      <c r="G24" s="28"/>
      <c r="H24" s="485">
        <v>88.146451200822597</v>
      </c>
      <c r="I24" s="486"/>
      <c r="J24" s="28"/>
      <c r="K24" s="485">
        <v>88.6</v>
      </c>
      <c r="L24" s="486"/>
      <c r="M24" s="28"/>
      <c r="N24" s="485">
        <v>88.8</v>
      </c>
      <c r="O24" s="486"/>
      <c r="P24" s="487"/>
      <c r="Q24" s="488">
        <v>88.8</v>
      </c>
      <c r="R24" s="489"/>
    </row>
    <row r="25" spans="1:18" ht="12" customHeight="1" x14ac:dyDescent="0.2">
      <c r="A25" s="1460" t="s">
        <v>336</v>
      </c>
      <c r="B25" s="1460"/>
      <c r="C25" s="459"/>
      <c r="D25" s="11"/>
      <c r="E25" s="485">
        <v>87.6</v>
      </c>
      <c r="F25" s="31"/>
      <c r="G25" s="28"/>
      <c r="H25" s="485">
        <v>88.164521409286095</v>
      </c>
      <c r="I25" s="486"/>
      <c r="J25" s="28"/>
      <c r="K25" s="485">
        <v>88.4</v>
      </c>
      <c r="L25" s="486"/>
      <c r="M25" s="28"/>
      <c r="N25" s="485">
        <v>88.2</v>
      </c>
      <c r="O25" s="486"/>
      <c r="P25" s="487"/>
      <c r="Q25" s="488">
        <v>88.4</v>
      </c>
      <c r="R25" s="489"/>
    </row>
    <row r="26" spans="1:18" ht="15.75" customHeight="1" x14ac:dyDescent="0.2">
      <c r="A26" s="1462" t="s">
        <v>370</v>
      </c>
      <c r="B26" s="1463"/>
      <c r="C26" s="459"/>
      <c r="D26" s="11"/>
      <c r="E26" s="494"/>
      <c r="F26" s="31"/>
      <c r="G26" s="28"/>
      <c r="H26" s="494"/>
      <c r="I26" s="486"/>
      <c r="J26" s="28"/>
      <c r="K26" s="494"/>
      <c r="L26" s="486"/>
      <c r="M26" s="28"/>
      <c r="N26" s="494"/>
      <c r="O26" s="486"/>
      <c r="P26" s="487"/>
      <c r="Q26" s="486"/>
      <c r="R26" s="489"/>
    </row>
    <row r="27" spans="1:18" ht="14.1" customHeight="1" x14ac:dyDescent="0.2">
      <c r="A27" s="1444" t="s">
        <v>371</v>
      </c>
      <c r="B27" s="1460"/>
      <c r="C27" s="459"/>
      <c r="D27" s="11"/>
      <c r="E27" s="485">
        <v>-12</v>
      </c>
      <c r="F27" s="31"/>
      <c r="G27" s="28"/>
      <c r="H27" s="485">
        <v>-2.20926054783782</v>
      </c>
      <c r="I27" s="486"/>
      <c r="J27" s="28"/>
      <c r="K27" s="485">
        <v>2</v>
      </c>
      <c r="L27" s="486"/>
      <c r="M27" s="28"/>
      <c r="N27" s="485">
        <v>-0.8</v>
      </c>
      <c r="O27" s="486"/>
      <c r="P27" s="487"/>
      <c r="Q27" s="488">
        <v>-1.6</v>
      </c>
      <c r="R27" s="489"/>
    </row>
    <row r="28" spans="1:18" ht="14.1" customHeight="1" x14ac:dyDescent="0.2">
      <c r="A28" s="1444" t="s">
        <v>372</v>
      </c>
      <c r="B28" s="1460"/>
      <c r="C28" s="459"/>
      <c r="D28" s="11"/>
      <c r="E28" s="485">
        <v>-3.8</v>
      </c>
      <c r="F28" s="31"/>
      <c r="G28" s="28"/>
      <c r="H28" s="485">
        <v>-3.9796869457920998</v>
      </c>
      <c r="I28" s="486"/>
      <c r="J28" s="28"/>
      <c r="K28" s="485">
        <v>0.2</v>
      </c>
      <c r="L28" s="486"/>
      <c r="M28" s="28"/>
      <c r="N28" s="485">
        <v>-1.5</v>
      </c>
      <c r="O28" s="486"/>
      <c r="P28" s="487"/>
      <c r="Q28" s="488">
        <v>-3.6</v>
      </c>
      <c r="R28" s="489"/>
    </row>
    <row r="29" spans="1:18" ht="14.1" customHeight="1" x14ac:dyDescent="0.2">
      <c r="A29" s="1444" t="s">
        <v>373</v>
      </c>
      <c r="B29" s="1460"/>
      <c r="C29" s="459"/>
      <c r="D29" s="11"/>
      <c r="E29" s="485">
        <v>7.7</v>
      </c>
      <c r="F29" s="31"/>
      <c r="G29" s="28"/>
      <c r="H29" s="485">
        <v>5.9984489249379704</v>
      </c>
      <c r="I29" s="486"/>
      <c r="J29" s="28"/>
      <c r="K29" s="485">
        <v>5.0999999999999996</v>
      </c>
      <c r="L29" s="486"/>
      <c r="M29" s="28"/>
      <c r="N29" s="485">
        <v>8.8000000000000007</v>
      </c>
      <c r="O29" s="486"/>
      <c r="P29" s="487"/>
      <c r="Q29" s="488">
        <v>6.1</v>
      </c>
      <c r="R29" s="489"/>
    </row>
    <row r="30" spans="1:18" ht="15.75" customHeight="1" x14ac:dyDescent="0.2">
      <c r="A30" s="1462" t="s">
        <v>374</v>
      </c>
      <c r="B30" s="1463"/>
      <c r="C30" s="459"/>
      <c r="D30" s="11"/>
      <c r="E30" s="494"/>
      <c r="F30" s="31"/>
      <c r="G30" s="28"/>
      <c r="H30" s="494"/>
      <c r="I30" s="486"/>
      <c r="J30" s="28"/>
      <c r="K30" s="494"/>
      <c r="L30" s="486"/>
      <c r="M30" s="28"/>
      <c r="N30" s="494"/>
      <c r="O30" s="486"/>
      <c r="P30" s="487"/>
      <c r="Q30" s="486"/>
      <c r="R30" s="489"/>
    </row>
    <row r="31" spans="1:18" ht="14.1" customHeight="1" x14ac:dyDescent="0.2">
      <c r="A31" s="1444" t="s">
        <v>371</v>
      </c>
      <c r="B31" s="1460"/>
      <c r="C31" s="459"/>
      <c r="D31" s="11"/>
      <c r="E31" s="485">
        <v>-11.2</v>
      </c>
      <c r="F31" s="31"/>
      <c r="G31" s="28"/>
      <c r="H31" s="485">
        <v>-3.1998945345422398</v>
      </c>
      <c r="I31" s="486"/>
      <c r="J31" s="28"/>
      <c r="K31" s="485">
        <v>-0.5</v>
      </c>
      <c r="L31" s="486"/>
      <c r="M31" s="28"/>
      <c r="N31" s="485">
        <v>-2.1</v>
      </c>
      <c r="O31" s="486"/>
      <c r="P31" s="487"/>
      <c r="Q31" s="488">
        <v>-1.2</v>
      </c>
      <c r="R31" s="489"/>
    </row>
    <row r="32" spans="1:18" ht="15.75" customHeight="1" x14ac:dyDescent="0.2">
      <c r="A32" s="1462" t="s">
        <v>375</v>
      </c>
      <c r="B32" s="1463"/>
      <c r="C32" s="459"/>
      <c r="D32" s="11"/>
      <c r="E32" s="494"/>
      <c r="F32" s="31"/>
      <c r="G32" s="28"/>
      <c r="H32" s="494"/>
      <c r="I32" s="486"/>
      <c r="J32" s="28"/>
      <c r="K32" s="494"/>
      <c r="L32" s="486"/>
      <c r="M32" s="28"/>
      <c r="N32" s="494"/>
      <c r="O32" s="486"/>
      <c r="P32" s="487"/>
      <c r="Q32" s="486"/>
      <c r="R32" s="489"/>
    </row>
    <row r="33" spans="1:18" ht="14.1" customHeight="1" x14ac:dyDescent="0.2">
      <c r="A33" s="1444" t="s">
        <v>371</v>
      </c>
      <c r="B33" s="1460"/>
      <c r="C33" s="459"/>
      <c r="D33" s="11"/>
      <c r="E33" s="485">
        <v>-13.1</v>
      </c>
      <c r="F33" s="31"/>
      <c r="G33" s="28"/>
      <c r="H33" s="485">
        <v>-11.2122624005526</v>
      </c>
      <c r="I33" s="486"/>
      <c r="J33" s="28"/>
      <c r="K33" s="485">
        <v>-8.8000000000000007</v>
      </c>
      <c r="L33" s="486"/>
      <c r="M33" s="28"/>
      <c r="N33" s="485">
        <v>-2.8</v>
      </c>
      <c r="O33" s="486"/>
      <c r="P33" s="487"/>
      <c r="Q33" s="488">
        <v>-0.2</v>
      </c>
      <c r="R33" s="489"/>
    </row>
    <row r="34" spans="1:18" ht="14.1" customHeight="1" x14ac:dyDescent="0.2">
      <c r="A34" s="1444" t="s">
        <v>372</v>
      </c>
      <c r="B34" s="1460"/>
      <c r="C34" s="459"/>
      <c r="D34" s="11"/>
      <c r="E34" s="485">
        <v>-10.7</v>
      </c>
      <c r="F34" s="31"/>
      <c r="G34" s="28"/>
      <c r="H34" s="485">
        <v>-11.614938080298399</v>
      </c>
      <c r="I34" s="486"/>
      <c r="J34" s="28"/>
      <c r="K34" s="485">
        <v>-6.4</v>
      </c>
      <c r="L34" s="486"/>
      <c r="M34" s="28"/>
      <c r="N34" s="485">
        <v>-6.7</v>
      </c>
      <c r="O34" s="486"/>
      <c r="P34" s="487"/>
      <c r="Q34" s="488">
        <v>1.1000000000000001</v>
      </c>
      <c r="R34" s="489"/>
    </row>
    <row r="35" spans="1:18" ht="14.25" customHeight="1" x14ac:dyDescent="0.2">
      <c r="A35" s="1444" t="s">
        <v>373</v>
      </c>
      <c r="B35" s="1460"/>
      <c r="C35" s="459"/>
      <c r="D35" s="11"/>
      <c r="E35" s="485">
        <v>16.100000000000001</v>
      </c>
      <c r="F35" s="31"/>
      <c r="G35" s="28"/>
      <c r="H35" s="485">
        <v>23.161458582603899</v>
      </c>
      <c r="I35" s="486"/>
      <c r="J35" s="28"/>
      <c r="K35" s="485">
        <v>13.2</v>
      </c>
      <c r="L35" s="486"/>
      <c r="M35" s="28"/>
      <c r="N35" s="485">
        <v>11.7</v>
      </c>
      <c r="O35" s="486"/>
      <c r="P35" s="487"/>
      <c r="Q35" s="488">
        <v>0.5</v>
      </c>
      <c r="R35" s="489"/>
    </row>
    <row r="36" spans="1:18" x14ac:dyDescent="0.2">
      <c r="A36" s="459"/>
      <c r="B36" s="459"/>
      <c r="C36" s="459"/>
      <c r="D36" s="176"/>
      <c r="E36" s="265"/>
      <c r="F36" s="177"/>
      <c r="G36" s="13"/>
      <c r="H36" s="14"/>
      <c r="I36" s="14"/>
      <c r="J36" s="13"/>
      <c r="K36" s="14"/>
      <c r="L36" s="14"/>
      <c r="M36" s="13"/>
      <c r="N36" s="14"/>
      <c r="O36" s="14"/>
      <c r="P36" s="517"/>
      <c r="Q36" s="265"/>
      <c r="R36" s="177"/>
    </row>
    <row r="37" spans="1:18" x14ac:dyDescent="0.2">
      <c r="A37" s="459"/>
      <c r="B37" s="459"/>
      <c r="C37" s="459"/>
      <c r="D37" s="459"/>
      <c r="E37" s="459"/>
      <c r="F37" s="459"/>
      <c r="G37" s="459"/>
      <c r="H37" s="459"/>
      <c r="I37" s="459"/>
      <c r="J37" s="459"/>
      <c r="K37" s="459"/>
      <c r="L37" s="459"/>
      <c r="M37" s="13"/>
      <c r="N37" s="13"/>
      <c r="O37" s="13"/>
      <c r="P37" s="459"/>
      <c r="Q37" s="459"/>
      <c r="R37" s="459"/>
    </row>
    <row r="38" spans="1:18" ht="12" customHeight="1" x14ac:dyDescent="0.2">
      <c r="A38" s="719" t="s">
        <v>190</v>
      </c>
      <c r="B38" s="1464" t="s">
        <v>376</v>
      </c>
      <c r="C38" s="1464"/>
      <c r="D38" s="1464"/>
      <c r="E38" s="1464"/>
      <c r="F38" s="1464"/>
      <c r="G38" s="1464"/>
      <c r="H38" s="1464"/>
      <c r="I38" s="1464"/>
      <c r="J38" s="1464"/>
      <c r="K38" s="1464"/>
      <c r="L38" s="1464"/>
      <c r="M38" s="1464"/>
      <c r="N38" s="1464"/>
      <c r="O38" s="1464"/>
      <c r="P38" s="1464"/>
      <c r="Q38" s="1464"/>
      <c r="R38" s="1464"/>
    </row>
    <row r="39" spans="1:18" ht="37.5" customHeight="1" x14ac:dyDescent="0.2">
      <c r="A39" s="719" t="s">
        <v>188</v>
      </c>
      <c r="B39" s="1464" t="s">
        <v>377</v>
      </c>
      <c r="C39" s="1464"/>
      <c r="D39" s="1464"/>
      <c r="E39" s="1464"/>
      <c r="F39" s="1464"/>
      <c r="G39" s="1464"/>
      <c r="H39" s="1464"/>
      <c r="I39" s="1464"/>
      <c r="J39" s="1464"/>
      <c r="K39" s="1464"/>
      <c r="L39" s="1464"/>
      <c r="M39" s="1464"/>
      <c r="N39" s="1464"/>
      <c r="O39" s="1464"/>
      <c r="P39" s="1464"/>
      <c r="Q39" s="1464"/>
      <c r="R39" s="1464"/>
    </row>
    <row r="40" spans="1:18" ht="36.75" customHeight="1" x14ac:dyDescent="0.2">
      <c r="A40" s="719" t="s">
        <v>214</v>
      </c>
      <c r="B40" s="1464" t="s">
        <v>378</v>
      </c>
      <c r="C40" s="1464"/>
      <c r="D40" s="1464"/>
      <c r="E40" s="1464"/>
      <c r="F40" s="1464"/>
      <c r="G40" s="1464"/>
      <c r="H40" s="1464"/>
      <c r="I40" s="1464"/>
      <c r="J40" s="1464"/>
      <c r="K40" s="1464"/>
      <c r="L40" s="1464"/>
      <c r="M40" s="1464"/>
      <c r="N40" s="1464"/>
      <c r="O40" s="1464"/>
      <c r="P40" s="1464"/>
      <c r="Q40" s="1464"/>
      <c r="R40" s="1464"/>
    </row>
    <row r="41" spans="1:18" ht="36.75" customHeight="1" x14ac:dyDescent="0.2">
      <c r="A41" s="719" t="s">
        <v>212</v>
      </c>
      <c r="B41" s="1464" t="s">
        <v>379</v>
      </c>
      <c r="C41" s="1464"/>
      <c r="D41" s="1464"/>
      <c r="E41" s="1464"/>
      <c r="F41" s="1464"/>
      <c r="G41" s="1464"/>
      <c r="H41" s="1464"/>
      <c r="I41" s="1464"/>
      <c r="J41" s="1464"/>
      <c r="K41" s="1464"/>
      <c r="L41" s="1464"/>
      <c r="M41" s="1464"/>
      <c r="N41" s="1464"/>
      <c r="O41" s="1464"/>
      <c r="P41" s="1464"/>
      <c r="Q41" s="1464"/>
      <c r="R41" s="1464"/>
    </row>
    <row r="42" spans="1:18" ht="12" customHeight="1" x14ac:dyDescent="0.2">
      <c r="A42" s="719" t="s">
        <v>380</v>
      </c>
      <c r="B42" s="1464" t="s">
        <v>381</v>
      </c>
      <c r="C42" s="1464"/>
      <c r="D42" s="1464"/>
      <c r="E42" s="1464"/>
      <c r="F42" s="1464"/>
      <c r="G42" s="1464"/>
      <c r="H42" s="1464"/>
      <c r="I42" s="1464"/>
      <c r="J42" s="1464"/>
      <c r="K42" s="1464"/>
      <c r="L42" s="1464"/>
      <c r="M42" s="1464"/>
      <c r="N42" s="1464"/>
      <c r="O42" s="1464"/>
      <c r="P42" s="1464"/>
      <c r="Q42" s="1464"/>
      <c r="R42" s="1464"/>
    </row>
    <row r="43" spans="1:18" ht="12" customHeight="1" x14ac:dyDescent="0.2">
      <c r="A43" s="720" t="s">
        <v>382</v>
      </c>
      <c r="B43" s="1464" t="s">
        <v>383</v>
      </c>
      <c r="C43" s="1464"/>
      <c r="D43" s="1464"/>
      <c r="E43" s="1464"/>
      <c r="F43" s="1464"/>
      <c r="G43" s="1464"/>
      <c r="H43" s="1464"/>
      <c r="I43" s="1464"/>
      <c r="J43" s="1464"/>
      <c r="K43" s="1464"/>
      <c r="L43" s="1464"/>
      <c r="M43" s="1464"/>
      <c r="N43" s="1464"/>
      <c r="O43" s="1464"/>
      <c r="P43" s="1464"/>
      <c r="Q43" s="1464"/>
      <c r="R43" s="1464"/>
    </row>
    <row r="44" spans="1:18" ht="24" customHeight="1" x14ac:dyDescent="0.2">
      <c r="A44" s="719" t="s">
        <v>384</v>
      </c>
      <c r="B44" s="1464" t="s">
        <v>385</v>
      </c>
      <c r="C44" s="1464"/>
      <c r="D44" s="1464"/>
      <c r="E44" s="1464"/>
      <c r="F44" s="1464"/>
      <c r="G44" s="1464"/>
      <c r="H44" s="1464"/>
      <c r="I44" s="1464"/>
      <c r="J44" s="1464"/>
      <c r="K44" s="1464"/>
      <c r="L44" s="1464"/>
      <c r="M44" s="1464"/>
      <c r="N44" s="1464"/>
      <c r="O44" s="1464"/>
      <c r="P44" s="1464"/>
      <c r="Q44" s="1464"/>
      <c r="R44" s="1464"/>
    </row>
    <row r="45" spans="1:18" ht="72" customHeight="1" x14ac:dyDescent="0.2">
      <c r="A45" s="719" t="s">
        <v>386</v>
      </c>
      <c r="B45" s="1464" t="s">
        <v>387</v>
      </c>
      <c r="C45" s="1464"/>
      <c r="D45" s="1464"/>
      <c r="E45" s="1464"/>
      <c r="F45" s="1464"/>
      <c r="G45" s="1464"/>
      <c r="H45" s="1464"/>
      <c r="I45" s="1464"/>
      <c r="J45" s="1464"/>
      <c r="K45" s="1464"/>
      <c r="L45" s="1464"/>
      <c r="M45" s="1464"/>
      <c r="N45" s="1464"/>
      <c r="O45" s="1464"/>
      <c r="P45" s="1464"/>
      <c r="Q45" s="1464"/>
      <c r="R45" s="1464"/>
    </row>
    <row r="46" spans="1:18" ht="36" customHeight="1" x14ac:dyDescent="0.2">
      <c r="A46" s="719" t="s">
        <v>388</v>
      </c>
      <c r="B46" s="1464" t="s">
        <v>389</v>
      </c>
      <c r="C46" s="1464"/>
      <c r="D46" s="1464"/>
      <c r="E46" s="1464"/>
      <c r="F46" s="1464"/>
      <c r="G46" s="1464"/>
      <c r="H46" s="1464"/>
      <c r="I46" s="1464"/>
      <c r="J46" s="1464"/>
      <c r="K46" s="1464"/>
      <c r="L46" s="1464"/>
      <c r="M46" s="1464"/>
      <c r="N46" s="1464"/>
      <c r="O46" s="1464"/>
      <c r="P46" s="1464"/>
      <c r="Q46" s="1464"/>
      <c r="R46" s="1464"/>
    </row>
    <row r="47" spans="1:18" x14ac:dyDescent="0.2">
      <c r="A47" s="459"/>
      <c r="B47" s="459"/>
      <c r="C47" s="459"/>
      <c r="D47" s="459"/>
      <c r="E47" s="459"/>
      <c r="F47" s="459"/>
      <c r="G47" s="459"/>
      <c r="H47" s="459"/>
      <c r="I47" s="459"/>
      <c r="J47" s="459"/>
      <c r="K47" s="459"/>
      <c r="L47" s="459"/>
      <c r="M47" s="459"/>
      <c r="N47" s="459"/>
      <c r="O47" s="459"/>
      <c r="P47" s="459"/>
      <c r="Q47" s="459"/>
      <c r="R47" s="459"/>
    </row>
    <row r="48" spans="1:18" x14ac:dyDescent="0.2">
      <c r="A48" s="459"/>
      <c r="B48" s="459"/>
      <c r="C48" s="459"/>
      <c r="D48" s="459"/>
      <c r="E48" s="459"/>
      <c r="F48" s="459"/>
      <c r="G48" s="459"/>
      <c r="H48" s="459"/>
      <c r="I48" s="459"/>
      <c r="J48" s="459"/>
      <c r="K48" s="459"/>
      <c r="L48" s="459"/>
      <c r="M48" s="459"/>
      <c r="N48" s="459"/>
      <c r="O48" s="459"/>
      <c r="P48" s="459"/>
      <c r="Q48" s="459"/>
      <c r="R48" s="459"/>
    </row>
    <row r="49" spans="1:18" x14ac:dyDescent="0.2">
      <c r="A49" s="459"/>
      <c r="B49" s="459"/>
      <c r="C49" s="459"/>
      <c r="D49" s="459"/>
      <c r="E49" s="459"/>
      <c r="F49" s="459"/>
      <c r="G49" s="459"/>
      <c r="H49" s="459"/>
      <c r="I49" s="459"/>
      <c r="J49" s="459"/>
      <c r="K49" s="459"/>
      <c r="L49" s="459"/>
      <c r="M49" s="459"/>
      <c r="N49" s="459"/>
      <c r="O49" s="459"/>
      <c r="P49" s="459"/>
      <c r="Q49" s="459"/>
      <c r="R49" s="459"/>
    </row>
    <row r="50" spans="1:18" x14ac:dyDescent="0.2">
      <c r="A50" s="459"/>
      <c r="B50" s="459"/>
      <c r="C50" s="459"/>
      <c r="D50" s="459"/>
      <c r="E50" s="459"/>
      <c r="F50" s="459"/>
      <c r="G50" s="459"/>
      <c r="H50" s="459"/>
      <c r="I50" s="459"/>
      <c r="J50" s="459"/>
      <c r="K50" s="459"/>
      <c r="L50" s="459"/>
      <c r="M50" s="459"/>
      <c r="N50" s="459"/>
      <c r="O50" s="459"/>
      <c r="P50" s="459"/>
      <c r="Q50" s="459"/>
      <c r="R50" s="459"/>
    </row>
    <row r="51" spans="1:18" x14ac:dyDescent="0.2">
      <c r="A51" s="459"/>
      <c r="B51" s="459"/>
      <c r="C51" s="459"/>
      <c r="D51" s="459"/>
      <c r="E51" s="459"/>
      <c r="F51" s="459"/>
      <c r="G51" s="459"/>
      <c r="H51" s="459"/>
      <c r="I51" s="459"/>
      <c r="J51" s="459"/>
      <c r="K51" s="459"/>
      <c r="L51" s="459"/>
      <c r="M51" s="459"/>
      <c r="N51" s="459"/>
      <c r="O51" s="459"/>
      <c r="P51" s="459"/>
      <c r="Q51" s="459"/>
      <c r="R51" s="459"/>
    </row>
  </sheetData>
  <sheetProtection formatCells="0" formatColumns="0" formatRows="0" insertColumns="0" insertRows="0" insertHyperlinks="0" deleteColumns="0" deleteRows="0" sort="0" autoFilter="0" pivotTables="0"/>
  <mergeCells count="40">
    <mergeCell ref="B43:R43"/>
    <mergeCell ref="B44:R44"/>
    <mergeCell ref="B45:R45"/>
    <mergeCell ref="B46:R46"/>
    <mergeCell ref="A35:B35"/>
    <mergeCell ref="B38:R38"/>
    <mergeCell ref="B39:R39"/>
    <mergeCell ref="B40:R40"/>
    <mergeCell ref="B41:R41"/>
    <mergeCell ref="B42:R42"/>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10:B10"/>
    <mergeCell ref="A1:R1"/>
    <mergeCell ref="A2:R2"/>
    <mergeCell ref="D4:R4"/>
    <mergeCell ref="A8:B8"/>
    <mergeCell ref="A9:B9"/>
  </mergeCells>
  <printOptions horizontalCentered="1"/>
  <pageMargins left="0.25" right="0.25" top="0.5" bottom="0.5" header="0.3" footer="0.3"/>
  <pageSetup scale="68" orientation="landscape" r:id="rId1"/>
  <headerFooter>
    <oddFooter>&amp;L&amp;K0070C0The Allstate Corporation 1Q20 Supplement&amp;R&amp;K000000&amp;A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1E03F-82E2-46B7-B329-126A13132C1E}">
  <sheetPr>
    <pageSetUpPr fitToPage="1"/>
  </sheetPr>
  <dimension ref="A1:R79"/>
  <sheetViews>
    <sheetView zoomScaleNormal="100" workbookViewId="0">
      <selection sqref="A1:R1"/>
    </sheetView>
  </sheetViews>
  <sheetFormatPr defaultColWidth="13.7109375" defaultRowHeight="12.75" x14ac:dyDescent="0.2"/>
  <cols>
    <col min="1" max="1" width="3" style="463" customWidth="1"/>
    <col min="2" max="2" width="46" style="463"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9" width="2.28515625" style="463" customWidth="1"/>
    <col min="20" max="16384" width="13.7109375" style="463"/>
  </cols>
  <sheetData>
    <row r="1" spans="1:18" ht="14.1" customHeight="1" x14ac:dyDescent="0.25">
      <c r="A1" s="1418" t="s">
        <v>0</v>
      </c>
      <c r="B1" s="1418"/>
      <c r="C1" s="1418"/>
      <c r="D1" s="1418"/>
      <c r="E1" s="1418"/>
      <c r="F1" s="1418"/>
      <c r="G1" s="1418"/>
      <c r="H1" s="1418"/>
      <c r="I1" s="1418"/>
      <c r="J1" s="1418"/>
      <c r="K1" s="1418"/>
      <c r="L1" s="1418"/>
      <c r="M1" s="1418"/>
      <c r="N1" s="1418"/>
      <c r="O1" s="1418"/>
      <c r="P1" s="1418"/>
      <c r="Q1" s="1418"/>
      <c r="R1" s="1418"/>
    </row>
    <row r="2" spans="1:18" ht="14.1" customHeight="1" x14ac:dyDescent="0.25">
      <c r="A2" s="1418" t="s">
        <v>390</v>
      </c>
      <c r="B2" s="1418"/>
      <c r="C2" s="1418"/>
      <c r="D2" s="1418"/>
      <c r="E2" s="1418"/>
      <c r="F2" s="1418"/>
      <c r="G2" s="1418"/>
      <c r="H2" s="1418"/>
      <c r="I2" s="1418"/>
      <c r="J2" s="1418"/>
      <c r="K2" s="1418"/>
      <c r="L2" s="1418"/>
      <c r="M2" s="1418"/>
      <c r="N2" s="1418"/>
      <c r="O2" s="1418"/>
      <c r="P2" s="1418"/>
      <c r="Q2" s="1418"/>
      <c r="R2" s="1418"/>
    </row>
    <row r="3" spans="1:18" x14ac:dyDescent="0.2">
      <c r="A3" s="459"/>
      <c r="B3" s="459"/>
      <c r="C3" s="459"/>
      <c r="D3" s="459"/>
      <c r="E3" s="459"/>
      <c r="F3" s="459"/>
      <c r="G3" s="459"/>
      <c r="H3" s="459"/>
      <c r="I3" s="459"/>
      <c r="J3" s="459"/>
      <c r="K3" s="459"/>
      <c r="L3" s="459"/>
      <c r="M3" s="459"/>
      <c r="N3" s="459"/>
      <c r="O3" s="459"/>
      <c r="P3" s="459"/>
      <c r="Q3" s="459"/>
      <c r="R3" s="459"/>
    </row>
    <row r="4" spans="1:18" ht="15.75" customHeight="1" x14ac:dyDescent="0.2">
      <c r="A4" s="1465" t="s">
        <v>3</v>
      </c>
      <c r="B4" s="1466"/>
      <c r="C4" s="459"/>
      <c r="D4" s="1421" t="s">
        <v>1</v>
      </c>
      <c r="E4" s="1421"/>
      <c r="F4" s="1421"/>
      <c r="G4" s="1421"/>
      <c r="H4" s="1421"/>
      <c r="I4" s="1421"/>
      <c r="J4" s="1421"/>
      <c r="K4" s="1421"/>
      <c r="L4" s="1421"/>
      <c r="M4" s="1421"/>
      <c r="N4" s="1421"/>
      <c r="O4" s="1421"/>
      <c r="P4" s="1421"/>
      <c r="Q4" s="1421"/>
      <c r="R4" s="1421"/>
    </row>
    <row r="5" spans="1:18" ht="16.7" customHeight="1" x14ac:dyDescent="0.2">
      <c r="A5" s="459"/>
      <c r="B5" s="459"/>
      <c r="C5" s="459"/>
      <c r="D5" s="459"/>
      <c r="E5" s="459"/>
      <c r="F5" s="459"/>
      <c r="G5" s="459"/>
      <c r="H5" s="459"/>
      <c r="I5" s="459"/>
      <c r="J5" s="459"/>
      <c r="K5" s="459"/>
      <c r="L5" s="459"/>
      <c r="M5" s="717"/>
      <c r="N5" s="717"/>
      <c r="O5" s="717"/>
      <c r="P5" s="717"/>
      <c r="Q5" s="717"/>
      <c r="R5" s="717"/>
    </row>
    <row r="6" spans="1:18" ht="25.9" customHeight="1" x14ac:dyDescent="0.2">
      <c r="A6" s="459"/>
      <c r="B6" s="459"/>
      <c r="C6" s="459"/>
      <c r="D6" s="6"/>
      <c r="E6" s="718" t="s">
        <v>118</v>
      </c>
      <c r="F6" s="7"/>
      <c r="G6" s="717"/>
      <c r="H6" s="4" t="s">
        <v>184</v>
      </c>
      <c r="I6" s="469"/>
      <c r="J6" s="717"/>
      <c r="K6" s="4" t="s">
        <v>183</v>
      </c>
      <c r="L6" s="469"/>
      <c r="M6" s="717"/>
      <c r="N6" s="4" t="s">
        <v>182</v>
      </c>
      <c r="O6" s="469"/>
      <c r="P6" s="470"/>
      <c r="Q6" s="471" t="s">
        <v>181</v>
      </c>
      <c r="R6" s="578"/>
    </row>
    <row r="7" spans="1:18" ht="8.1" customHeight="1" x14ac:dyDescent="0.2">
      <c r="A7" s="459"/>
      <c r="B7" s="459"/>
      <c r="C7" s="459"/>
      <c r="D7" s="11"/>
      <c r="E7" s="10"/>
      <c r="F7" s="12"/>
      <c r="G7" s="13"/>
      <c r="H7" s="10"/>
      <c r="I7" s="14"/>
      <c r="J7" s="13"/>
      <c r="K7" s="10"/>
      <c r="L7" s="14"/>
      <c r="M7" s="13"/>
      <c r="N7" s="10"/>
      <c r="O7" s="14"/>
      <c r="P7" s="476"/>
      <c r="Q7" s="10"/>
      <c r="R7" s="12"/>
    </row>
    <row r="8" spans="1:18" ht="12" customHeight="1" x14ac:dyDescent="0.2">
      <c r="A8" s="1467" t="s">
        <v>350</v>
      </c>
      <c r="B8" s="1420"/>
      <c r="C8" s="459"/>
      <c r="D8" s="11"/>
      <c r="E8" s="15">
        <v>546</v>
      </c>
      <c r="F8" s="31"/>
      <c r="G8" s="28"/>
      <c r="H8" s="16">
        <v>489</v>
      </c>
      <c r="I8" s="120"/>
      <c r="J8" s="28"/>
      <c r="K8" s="16">
        <v>562</v>
      </c>
      <c r="L8" s="120"/>
      <c r="M8" s="28"/>
      <c r="N8" s="16">
        <v>503</v>
      </c>
      <c r="O8" s="120"/>
      <c r="P8" s="477"/>
      <c r="Q8" s="15">
        <v>559</v>
      </c>
      <c r="R8" s="19"/>
    </row>
    <row r="9" spans="1:18" ht="8.1" customHeight="1" x14ac:dyDescent="0.2">
      <c r="A9" s="1420"/>
      <c r="B9" s="1420"/>
      <c r="C9" s="459"/>
      <c r="D9" s="11"/>
      <c r="E9" s="32"/>
      <c r="F9" s="31"/>
      <c r="G9" s="28"/>
      <c r="H9" s="29"/>
      <c r="I9" s="32"/>
      <c r="J9" s="28"/>
      <c r="K9" s="29"/>
      <c r="L9" s="32"/>
      <c r="M9" s="28"/>
      <c r="N9" s="29"/>
      <c r="O9" s="32"/>
      <c r="P9" s="484"/>
      <c r="Q9" s="32"/>
      <c r="R9" s="31"/>
    </row>
    <row r="10" spans="1:18" ht="12" customHeight="1" x14ac:dyDescent="0.2">
      <c r="A10" s="1467" t="s">
        <v>351</v>
      </c>
      <c r="B10" s="1420"/>
      <c r="C10" s="459"/>
      <c r="D10" s="11"/>
      <c r="E10" s="32"/>
      <c r="F10" s="31"/>
      <c r="G10" s="28"/>
      <c r="H10" s="29"/>
      <c r="I10" s="32"/>
      <c r="J10" s="28"/>
      <c r="K10" s="29"/>
      <c r="L10" s="32"/>
      <c r="M10" s="28"/>
      <c r="N10" s="29"/>
      <c r="O10" s="32"/>
      <c r="P10" s="484"/>
      <c r="Q10" s="32"/>
      <c r="R10" s="31"/>
    </row>
    <row r="11" spans="1:18" ht="12" customHeight="1" x14ac:dyDescent="0.2">
      <c r="A11" s="1460" t="s">
        <v>296</v>
      </c>
      <c r="B11" s="1468"/>
      <c r="C11" s="459"/>
      <c r="D11" s="11"/>
      <c r="E11" s="15">
        <v>487</v>
      </c>
      <c r="F11" s="31"/>
      <c r="G11" s="28"/>
      <c r="H11" s="16">
        <v>500</v>
      </c>
      <c r="I11" s="120"/>
      <c r="J11" s="28"/>
      <c r="K11" s="16">
        <v>498</v>
      </c>
      <c r="L11" s="120"/>
      <c r="M11" s="28"/>
      <c r="N11" s="16">
        <v>496</v>
      </c>
      <c r="O11" s="120"/>
      <c r="P11" s="477"/>
      <c r="Q11" s="15">
        <v>475</v>
      </c>
      <c r="R11" s="19"/>
    </row>
    <row r="12" spans="1:18" ht="12" customHeight="1" x14ac:dyDescent="0.2">
      <c r="A12" s="1460" t="s">
        <v>301</v>
      </c>
      <c r="B12" s="1468"/>
      <c r="C12" s="459"/>
      <c r="D12" s="11"/>
      <c r="E12" s="20">
        <v>30</v>
      </c>
      <c r="F12" s="31"/>
      <c r="G12" s="28"/>
      <c r="H12" s="21">
        <v>30</v>
      </c>
      <c r="I12" s="119"/>
      <c r="J12" s="28"/>
      <c r="K12" s="21">
        <v>28</v>
      </c>
      <c r="L12" s="119"/>
      <c r="M12" s="28"/>
      <c r="N12" s="21">
        <v>27</v>
      </c>
      <c r="O12" s="119"/>
      <c r="P12" s="478"/>
      <c r="Q12" s="20">
        <v>25</v>
      </c>
      <c r="R12" s="24"/>
    </row>
    <row r="13" spans="1:18" ht="12" customHeight="1" x14ac:dyDescent="0.2">
      <c r="A13" s="1460" t="s">
        <v>298</v>
      </c>
      <c r="B13" s="1468"/>
      <c r="C13" s="459"/>
      <c r="D13" s="11"/>
      <c r="E13" s="25">
        <v>2</v>
      </c>
      <c r="F13" s="31"/>
      <c r="G13" s="28"/>
      <c r="H13" s="25">
        <v>2</v>
      </c>
      <c r="I13" s="119"/>
      <c r="J13" s="28"/>
      <c r="K13" s="25">
        <v>2</v>
      </c>
      <c r="L13" s="119"/>
      <c r="M13" s="28"/>
      <c r="N13" s="25">
        <v>2</v>
      </c>
      <c r="O13" s="119"/>
      <c r="P13" s="478"/>
      <c r="Q13" s="25">
        <v>2</v>
      </c>
      <c r="R13" s="24"/>
    </row>
    <row r="14" spans="1:18" ht="12" customHeight="1" x14ac:dyDescent="0.2">
      <c r="A14" s="1460" t="s">
        <v>391</v>
      </c>
      <c r="B14" s="1468"/>
      <c r="C14" s="459"/>
      <c r="D14" s="11"/>
      <c r="E14" s="721">
        <v>519</v>
      </c>
      <c r="F14" s="31"/>
      <c r="G14" s="28"/>
      <c r="H14" s="721">
        <v>532</v>
      </c>
      <c r="I14" s="120"/>
      <c r="J14" s="28"/>
      <c r="K14" s="721">
        <v>528</v>
      </c>
      <c r="L14" s="120"/>
      <c r="M14" s="28"/>
      <c r="N14" s="721">
        <v>525</v>
      </c>
      <c r="O14" s="120"/>
      <c r="P14" s="477"/>
      <c r="Q14" s="721">
        <v>502</v>
      </c>
      <c r="R14" s="19"/>
    </row>
    <row r="15" spans="1:18" ht="8.1" customHeight="1" x14ac:dyDescent="0.2">
      <c r="A15" s="1420"/>
      <c r="B15" s="1420"/>
      <c r="C15" s="459"/>
      <c r="D15" s="11"/>
      <c r="E15" s="120"/>
      <c r="F15" s="31"/>
      <c r="G15" s="28"/>
      <c r="H15" s="17"/>
      <c r="I15" s="120"/>
      <c r="J15" s="28"/>
      <c r="K15" s="17"/>
      <c r="L15" s="120"/>
      <c r="M15" s="28"/>
      <c r="N15" s="17"/>
      <c r="O15" s="120"/>
      <c r="P15" s="477"/>
      <c r="Q15" s="120"/>
      <c r="R15" s="19"/>
    </row>
    <row r="16" spans="1:18" ht="12" customHeight="1" x14ac:dyDescent="0.2">
      <c r="A16" s="1467" t="s">
        <v>261</v>
      </c>
      <c r="B16" s="1420"/>
      <c r="C16" s="459"/>
      <c r="D16" s="11"/>
      <c r="E16" s="32"/>
      <c r="F16" s="31"/>
      <c r="G16" s="28"/>
      <c r="H16" s="29"/>
      <c r="I16" s="32"/>
      <c r="J16" s="28"/>
      <c r="K16" s="29"/>
      <c r="L16" s="32"/>
      <c r="M16" s="28"/>
      <c r="N16" s="29"/>
      <c r="O16" s="32"/>
      <c r="P16" s="484"/>
      <c r="Q16" s="32"/>
      <c r="R16" s="31"/>
    </row>
    <row r="17" spans="1:18" ht="12" customHeight="1" x14ac:dyDescent="0.2">
      <c r="A17" s="1460" t="s">
        <v>296</v>
      </c>
      <c r="B17" s="1468"/>
      <c r="C17" s="459"/>
      <c r="D17" s="11"/>
      <c r="E17" s="15">
        <v>23</v>
      </c>
      <c r="F17" s="31"/>
      <c r="G17" s="28"/>
      <c r="H17" s="16">
        <v>20</v>
      </c>
      <c r="I17" s="120"/>
      <c r="J17" s="28"/>
      <c r="K17" s="16">
        <v>23</v>
      </c>
      <c r="L17" s="120"/>
      <c r="M17" s="28"/>
      <c r="N17" s="16">
        <v>20</v>
      </c>
      <c r="O17" s="120"/>
      <c r="P17" s="477"/>
      <c r="Q17" s="15">
        <v>20</v>
      </c>
      <c r="R17" s="19"/>
    </row>
    <row r="18" spans="1:18" ht="12" customHeight="1" x14ac:dyDescent="0.2">
      <c r="A18" s="1460" t="s">
        <v>391</v>
      </c>
      <c r="B18" s="1468"/>
      <c r="C18" s="459"/>
      <c r="D18" s="11"/>
      <c r="E18" s="721">
        <v>23</v>
      </c>
      <c r="F18" s="31"/>
      <c r="G18" s="28"/>
      <c r="H18" s="721">
        <v>20</v>
      </c>
      <c r="I18" s="120"/>
      <c r="J18" s="28"/>
      <c r="K18" s="721">
        <v>23</v>
      </c>
      <c r="L18" s="120"/>
      <c r="M18" s="28"/>
      <c r="N18" s="721">
        <v>20</v>
      </c>
      <c r="O18" s="120"/>
      <c r="P18" s="477"/>
      <c r="Q18" s="721">
        <v>20</v>
      </c>
      <c r="R18" s="19"/>
    </row>
    <row r="19" spans="1:18" ht="8.1" customHeight="1" x14ac:dyDescent="0.2">
      <c r="A19" s="1420"/>
      <c r="B19" s="1420"/>
      <c r="C19" s="459"/>
      <c r="D19" s="11"/>
      <c r="E19" s="32"/>
      <c r="F19" s="31"/>
      <c r="G19" s="28"/>
      <c r="H19" s="29"/>
      <c r="I19" s="32"/>
      <c r="J19" s="28"/>
      <c r="K19" s="29"/>
      <c r="L19" s="32"/>
      <c r="M19" s="28"/>
      <c r="N19" s="29"/>
      <c r="O19" s="32"/>
      <c r="P19" s="484"/>
      <c r="Q19" s="32"/>
      <c r="R19" s="31"/>
    </row>
    <row r="20" spans="1:18" ht="12" customHeight="1" x14ac:dyDescent="0.2">
      <c r="A20" s="1467" t="s">
        <v>353</v>
      </c>
      <c r="B20" s="1420"/>
      <c r="C20" s="459"/>
      <c r="D20" s="11"/>
      <c r="E20" s="32"/>
      <c r="F20" s="31"/>
      <c r="G20" s="28"/>
      <c r="H20" s="29"/>
      <c r="I20" s="32"/>
      <c r="J20" s="28"/>
      <c r="K20" s="29"/>
      <c r="L20" s="32"/>
      <c r="M20" s="28"/>
      <c r="N20" s="29"/>
      <c r="O20" s="32"/>
      <c r="P20" s="484"/>
      <c r="Q20" s="32"/>
      <c r="R20" s="31"/>
    </row>
    <row r="21" spans="1:18" ht="12" customHeight="1" x14ac:dyDescent="0.2">
      <c r="A21" s="1460" t="s">
        <v>296</v>
      </c>
      <c r="B21" s="1468"/>
      <c r="C21" s="459"/>
      <c r="D21" s="11"/>
      <c r="E21" s="15">
        <v>359</v>
      </c>
      <c r="F21" s="31"/>
      <c r="G21" s="28"/>
      <c r="H21" s="16">
        <v>405</v>
      </c>
      <c r="I21" s="120"/>
      <c r="J21" s="28"/>
      <c r="K21" s="16">
        <v>404</v>
      </c>
      <c r="L21" s="120"/>
      <c r="M21" s="28"/>
      <c r="N21" s="16">
        <v>387</v>
      </c>
      <c r="O21" s="120"/>
      <c r="P21" s="477"/>
      <c r="Q21" s="15">
        <v>367</v>
      </c>
      <c r="R21" s="19"/>
    </row>
    <row r="22" spans="1:18" ht="12" customHeight="1" x14ac:dyDescent="0.2">
      <c r="A22" s="1460" t="s">
        <v>301</v>
      </c>
      <c r="B22" s="1468"/>
      <c r="C22" s="459"/>
      <c r="D22" s="11"/>
      <c r="E22" s="20">
        <v>13</v>
      </c>
      <c r="F22" s="31"/>
      <c r="G22" s="28"/>
      <c r="H22" s="21">
        <v>16</v>
      </c>
      <c r="I22" s="119"/>
      <c r="J22" s="28"/>
      <c r="K22" s="21">
        <v>20</v>
      </c>
      <c r="L22" s="119"/>
      <c r="M22" s="28"/>
      <c r="N22" s="21">
        <v>31</v>
      </c>
      <c r="O22" s="119"/>
      <c r="P22" s="478"/>
      <c r="Q22" s="20">
        <v>15</v>
      </c>
      <c r="R22" s="24"/>
    </row>
    <row r="23" spans="1:18" ht="12" customHeight="1" x14ac:dyDescent="0.2">
      <c r="A23" s="1460" t="s">
        <v>298</v>
      </c>
      <c r="B23" s="1468"/>
      <c r="C23" s="459"/>
      <c r="D23" s="11"/>
      <c r="E23" s="25">
        <v>1</v>
      </c>
      <c r="F23" s="31"/>
      <c r="G23" s="28"/>
      <c r="H23" s="25">
        <v>2</v>
      </c>
      <c r="I23" s="119"/>
      <c r="J23" s="28"/>
      <c r="K23" s="25">
        <v>0</v>
      </c>
      <c r="L23" s="119"/>
      <c r="M23" s="28"/>
      <c r="N23" s="25">
        <v>1</v>
      </c>
      <c r="O23" s="119"/>
      <c r="P23" s="478"/>
      <c r="Q23" s="25">
        <v>2</v>
      </c>
      <c r="R23" s="24"/>
    </row>
    <row r="24" spans="1:18" ht="12" customHeight="1" x14ac:dyDescent="0.2">
      <c r="A24" s="1460" t="s">
        <v>391</v>
      </c>
      <c r="B24" s="1468"/>
      <c r="C24" s="459"/>
      <c r="D24" s="11"/>
      <c r="E24" s="721">
        <v>373</v>
      </c>
      <c r="F24" s="31"/>
      <c r="G24" s="28"/>
      <c r="H24" s="721">
        <v>423</v>
      </c>
      <c r="I24" s="120"/>
      <c r="J24" s="28"/>
      <c r="K24" s="721">
        <v>424</v>
      </c>
      <c r="L24" s="120"/>
      <c r="M24" s="28"/>
      <c r="N24" s="721">
        <v>419</v>
      </c>
      <c r="O24" s="120"/>
      <c r="P24" s="477"/>
      <c r="Q24" s="721">
        <v>384</v>
      </c>
      <c r="R24" s="19"/>
    </row>
    <row r="25" spans="1:18" ht="8.1" customHeight="1" x14ac:dyDescent="0.2">
      <c r="A25" s="1420"/>
      <c r="B25" s="1420"/>
      <c r="C25" s="459"/>
      <c r="D25" s="11"/>
      <c r="E25" s="32"/>
      <c r="F25" s="31"/>
      <c r="G25" s="28"/>
      <c r="H25" s="29"/>
      <c r="I25" s="32"/>
      <c r="J25" s="28"/>
      <c r="K25" s="29"/>
      <c r="L25" s="32"/>
      <c r="M25" s="28"/>
      <c r="N25" s="29"/>
      <c r="O25" s="32"/>
      <c r="P25" s="484"/>
      <c r="Q25" s="32"/>
      <c r="R25" s="31"/>
    </row>
    <row r="26" spans="1:18" ht="12" customHeight="1" x14ac:dyDescent="0.2">
      <c r="A26" s="1467" t="s">
        <v>354</v>
      </c>
      <c r="B26" s="1420"/>
      <c r="C26" s="459"/>
      <c r="D26" s="11"/>
      <c r="E26" s="32"/>
      <c r="F26" s="31"/>
      <c r="G26" s="28"/>
      <c r="H26" s="29"/>
      <c r="I26" s="32"/>
      <c r="J26" s="28"/>
      <c r="K26" s="29"/>
      <c r="L26" s="32"/>
      <c r="M26" s="28"/>
      <c r="N26" s="29"/>
      <c r="O26" s="32"/>
      <c r="P26" s="484"/>
      <c r="Q26" s="32"/>
      <c r="R26" s="31"/>
    </row>
    <row r="27" spans="1:18" ht="12" customHeight="1" x14ac:dyDescent="0.2">
      <c r="A27" s="1460" t="s">
        <v>296</v>
      </c>
      <c r="B27" s="1468"/>
      <c r="C27" s="459"/>
      <c r="D27" s="11"/>
      <c r="E27" s="15">
        <v>145</v>
      </c>
      <c r="F27" s="31"/>
      <c r="G27" s="28"/>
      <c r="H27" s="16">
        <v>160</v>
      </c>
      <c r="I27" s="120"/>
      <c r="J27" s="28"/>
      <c r="K27" s="16">
        <v>126</v>
      </c>
      <c r="L27" s="120"/>
      <c r="M27" s="28"/>
      <c r="N27" s="16">
        <v>121</v>
      </c>
      <c r="O27" s="120"/>
      <c r="P27" s="477"/>
      <c r="Q27" s="15">
        <v>129</v>
      </c>
      <c r="R27" s="19"/>
    </row>
    <row r="28" spans="1:18" ht="12" customHeight="1" x14ac:dyDescent="0.2">
      <c r="A28" s="1460" t="s">
        <v>301</v>
      </c>
      <c r="B28" s="1468"/>
      <c r="C28" s="459"/>
      <c r="D28" s="11"/>
      <c r="E28" s="20">
        <v>5</v>
      </c>
      <c r="F28" s="31"/>
      <c r="G28" s="28"/>
      <c r="H28" s="21">
        <v>6</v>
      </c>
      <c r="I28" s="119"/>
      <c r="J28" s="28"/>
      <c r="K28" s="21">
        <v>7</v>
      </c>
      <c r="L28" s="119"/>
      <c r="M28" s="28"/>
      <c r="N28" s="21">
        <v>7</v>
      </c>
      <c r="O28" s="119"/>
      <c r="P28" s="478"/>
      <c r="Q28" s="20">
        <v>6</v>
      </c>
      <c r="R28" s="24"/>
    </row>
    <row r="29" spans="1:18" ht="12" customHeight="1" x14ac:dyDescent="0.2">
      <c r="A29" s="1460" t="s">
        <v>298</v>
      </c>
      <c r="B29" s="1468"/>
      <c r="C29" s="459"/>
      <c r="D29" s="11"/>
      <c r="E29" s="25">
        <v>0</v>
      </c>
      <c r="F29" s="31"/>
      <c r="G29" s="28"/>
      <c r="H29" s="25">
        <v>0</v>
      </c>
      <c r="I29" s="119"/>
      <c r="J29" s="28"/>
      <c r="K29" s="25">
        <v>0</v>
      </c>
      <c r="L29" s="119"/>
      <c r="M29" s="28"/>
      <c r="N29" s="25">
        <v>1</v>
      </c>
      <c r="O29" s="119"/>
      <c r="P29" s="478"/>
      <c r="Q29" s="25">
        <v>0</v>
      </c>
      <c r="R29" s="24"/>
    </row>
    <row r="30" spans="1:18" ht="12" customHeight="1" x14ac:dyDescent="0.2">
      <c r="A30" s="1460" t="s">
        <v>391</v>
      </c>
      <c r="B30" s="1468"/>
      <c r="C30" s="459"/>
      <c r="D30" s="11"/>
      <c r="E30" s="721">
        <v>150</v>
      </c>
      <c r="F30" s="31"/>
      <c r="G30" s="28"/>
      <c r="H30" s="721">
        <v>166</v>
      </c>
      <c r="I30" s="120"/>
      <c r="J30" s="28"/>
      <c r="K30" s="721">
        <v>133</v>
      </c>
      <c r="L30" s="120"/>
      <c r="M30" s="28"/>
      <c r="N30" s="721">
        <v>129</v>
      </c>
      <c r="O30" s="120"/>
      <c r="P30" s="477"/>
      <c r="Q30" s="721">
        <v>135</v>
      </c>
      <c r="R30" s="19"/>
    </row>
    <row r="31" spans="1:18" ht="8.1" customHeight="1" x14ac:dyDescent="0.2">
      <c r="A31" s="1420"/>
      <c r="B31" s="1420"/>
      <c r="C31" s="459"/>
      <c r="D31" s="11"/>
      <c r="E31" s="32"/>
      <c r="F31" s="31"/>
      <c r="G31" s="28"/>
      <c r="H31" s="29"/>
      <c r="I31" s="32"/>
      <c r="J31" s="28"/>
      <c r="K31" s="29"/>
      <c r="L31" s="32"/>
      <c r="M31" s="28"/>
      <c r="N31" s="29"/>
      <c r="O31" s="32"/>
      <c r="P31" s="484"/>
      <c r="Q31" s="32"/>
      <c r="R31" s="31"/>
    </row>
    <row r="32" spans="1:18" ht="12" customHeight="1" x14ac:dyDescent="0.2">
      <c r="A32" s="1467" t="s">
        <v>356</v>
      </c>
      <c r="B32" s="1420"/>
      <c r="C32" s="459"/>
      <c r="D32" s="11"/>
      <c r="E32" s="32"/>
      <c r="F32" s="31"/>
      <c r="G32" s="28"/>
      <c r="H32" s="29"/>
      <c r="I32" s="32"/>
      <c r="J32" s="28"/>
      <c r="K32" s="29"/>
      <c r="L32" s="32"/>
      <c r="M32" s="28"/>
      <c r="N32" s="29"/>
      <c r="O32" s="32"/>
      <c r="P32" s="484"/>
      <c r="Q32" s="32"/>
      <c r="R32" s="31"/>
    </row>
    <row r="33" spans="1:18" ht="12" customHeight="1" x14ac:dyDescent="0.2">
      <c r="A33" s="1460" t="s">
        <v>309</v>
      </c>
      <c r="B33" s="1468"/>
      <c r="C33" s="459"/>
      <c r="D33" s="11"/>
      <c r="E33" s="15">
        <v>6</v>
      </c>
      <c r="F33" s="31"/>
      <c r="G33" s="28"/>
      <c r="H33" s="16">
        <v>-45</v>
      </c>
      <c r="I33" s="120"/>
      <c r="J33" s="28"/>
      <c r="K33" s="16">
        <v>-9</v>
      </c>
      <c r="L33" s="120"/>
      <c r="M33" s="28"/>
      <c r="N33" s="16">
        <v>8</v>
      </c>
      <c r="O33" s="120"/>
      <c r="P33" s="477"/>
      <c r="Q33" s="15">
        <v>-1</v>
      </c>
      <c r="R33" s="19"/>
    </row>
    <row r="34" spans="1:18" ht="12" customHeight="1" x14ac:dyDescent="0.2">
      <c r="A34" s="1460" t="s">
        <v>301</v>
      </c>
      <c r="B34" s="1468"/>
      <c r="C34" s="459"/>
      <c r="D34" s="11"/>
      <c r="E34" s="20">
        <v>12</v>
      </c>
      <c r="F34" s="31"/>
      <c r="G34" s="28"/>
      <c r="H34" s="21">
        <v>8</v>
      </c>
      <c r="I34" s="119"/>
      <c r="J34" s="28"/>
      <c r="K34" s="21">
        <v>1</v>
      </c>
      <c r="L34" s="119"/>
      <c r="M34" s="28"/>
      <c r="N34" s="21">
        <v>-11</v>
      </c>
      <c r="O34" s="119"/>
      <c r="P34" s="478"/>
      <c r="Q34" s="20">
        <v>4</v>
      </c>
      <c r="R34" s="24"/>
    </row>
    <row r="35" spans="1:18" ht="12" customHeight="1" x14ac:dyDescent="0.2">
      <c r="A35" s="1460" t="s">
        <v>298</v>
      </c>
      <c r="B35" s="1468"/>
      <c r="C35" s="459"/>
      <c r="D35" s="11"/>
      <c r="E35" s="25">
        <v>1</v>
      </c>
      <c r="F35" s="31"/>
      <c r="G35" s="28"/>
      <c r="H35" s="25">
        <v>0</v>
      </c>
      <c r="I35" s="119"/>
      <c r="J35" s="28"/>
      <c r="K35" s="25">
        <v>2</v>
      </c>
      <c r="L35" s="119"/>
      <c r="M35" s="28"/>
      <c r="N35" s="25">
        <v>0</v>
      </c>
      <c r="O35" s="119"/>
      <c r="P35" s="478"/>
      <c r="Q35" s="25">
        <v>0</v>
      </c>
      <c r="R35" s="24"/>
    </row>
    <row r="36" spans="1:18" ht="12" customHeight="1" x14ac:dyDescent="0.2">
      <c r="A36" s="1460" t="s">
        <v>391</v>
      </c>
      <c r="B36" s="1468"/>
      <c r="C36" s="459"/>
      <c r="D36" s="11"/>
      <c r="E36" s="721">
        <v>19</v>
      </c>
      <c r="F36" s="31"/>
      <c r="G36" s="28"/>
      <c r="H36" s="721">
        <v>-37</v>
      </c>
      <c r="I36" s="120"/>
      <c r="J36" s="28"/>
      <c r="K36" s="721">
        <v>-6</v>
      </c>
      <c r="L36" s="120"/>
      <c r="M36" s="28"/>
      <c r="N36" s="721">
        <v>-3</v>
      </c>
      <c r="O36" s="120"/>
      <c r="P36" s="477"/>
      <c r="Q36" s="721">
        <v>3</v>
      </c>
      <c r="R36" s="19"/>
    </row>
    <row r="37" spans="1:18" ht="8.1" customHeight="1" x14ac:dyDescent="0.2">
      <c r="A37" s="1420"/>
      <c r="B37" s="1420"/>
      <c r="C37" s="459"/>
      <c r="D37" s="11"/>
      <c r="E37" s="32"/>
      <c r="F37" s="31"/>
      <c r="G37" s="28"/>
      <c r="H37" s="29"/>
      <c r="I37" s="32"/>
      <c r="J37" s="28"/>
      <c r="K37" s="29"/>
      <c r="L37" s="32"/>
      <c r="M37" s="28"/>
      <c r="N37" s="29"/>
      <c r="O37" s="32"/>
      <c r="P37" s="484"/>
      <c r="Q37" s="32"/>
      <c r="R37" s="31"/>
    </row>
    <row r="38" spans="1:18" ht="12" customHeight="1" x14ac:dyDescent="0.2">
      <c r="A38" s="1467" t="s">
        <v>392</v>
      </c>
      <c r="B38" s="1420"/>
      <c r="C38" s="459"/>
      <c r="D38" s="11"/>
      <c r="E38" s="488">
        <v>71.8</v>
      </c>
      <c r="F38" s="31"/>
      <c r="G38" s="28"/>
      <c r="H38" s="485">
        <v>79.5</v>
      </c>
      <c r="I38" s="486"/>
      <c r="J38" s="28"/>
      <c r="K38" s="485">
        <v>80.3</v>
      </c>
      <c r="L38" s="486"/>
      <c r="M38" s="28"/>
      <c r="N38" s="485">
        <v>79.8</v>
      </c>
      <c r="O38" s="486"/>
      <c r="P38" s="487"/>
      <c r="Q38" s="488">
        <v>76.5</v>
      </c>
      <c r="R38" s="489"/>
    </row>
    <row r="39" spans="1:18" ht="13.5" customHeight="1" x14ac:dyDescent="0.2">
      <c r="A39" s="1469" t="s">
        <v>393</v>
      </c>
      <c r="B39" s="1420"/>
      <c r="C39" s="459"/>
      <c r="D39" s="11"/>
      <c r="E39" s="490">
        <v>24.5</v>
      </c>
      <c r="F39" s="722"/>
      <c r="G39" s="28"/>
      <c r="H39" s="490">
        <v>27.5</v>
      </c>
      <c r="I39" s="486"/>
      <c r="J39" s="28"/>
      <c r="K39" s="490">
        <v>20.8</v>
      </c>
      <c r="L39" s="486"/>
      <c r="M39" s="28"/>
      <c r="N39" s="490">
        <v>20.8</v>
      </c>
      <c r="O39" s="486"/>
      <c r="P39" s="487"/>
      <c r="Q39" s="490">
        <v>22.9</v>
      </c>
      <c r="R39" s="489"/>
    </row>
    <row r="40" spans="1:18" ht="12" customHeight="1" x14ac:dyDescent="0.2">
      <c r="A40" s="1467" t="s">
        <v>358</v>
      </c>
      <c r="B40" s="1420"/>
      <c r="C40" s="459"/>
      <c r="D40" s="11"/>
      <c r="E40" s="493">
        <v>96.3</v>
      </c>
      <c r="F40" s="31"/>
      <c r="G40" s="28"/>
      <c r="H40" s="493">
        <v>107</v>
      </c>
      <c r="I40" s="486"/>
      <c r="J40" s="28"/>
      <c r="K40" s="493">
        <v>101.1</v>
      </c>
      <c r="L40" s="486"/>
      <c r="M40" s="28"/>
      <c r="N40" s="493">
        <v>100.6</v>
      </c>
      <c r="O40" s="486"/>
      <c r="P40" s="487"/>
      <c r="Q40" s="493">
        <v>99.4</v>
      </c>
      <c r="R40" s="489"/>
    </row>
    <row r="41" spans="1:18" ht="8.1" customHeight="1" x14ac:dyDescent="0.2">
      <c r="A41" s="1420"/>
      <c r="B41" s="1420"/>
      <c r="C41" s="459"/>
      <c r="D41" s="11"/>
      <c r="E41" s="486"/>
      <c r="F41" s="31"/>
      <c r="G41" s="28"/>
      <c r="H41" s="494"/>
      <c r="I41" s="486"/>
      <c r="J41" s="28"/>
      <c r="K41" s="494"/>
      <c r="L41" s="486"/>
      <c r="M41" s="28"/>
      <c r="N41" s="494"/>
      <c r="O41" s="486"/>
      <c r="P41" s="487"/>
      <c r="Q41" s="486"/>
      <c r="R41" s="489"/>
    </row>
    <row r="42" spans="1:18" ht="12" customHeight="1" x14ac:dyDescent="0.2">
      <c r="A42" s="1467" t="s">
        <v>272</v>
      </c>
      <c r="B42" s="1420"/>
      <c r="C42" s="459"/>
      <c r="D42" s="11"/>
      <c r="E42" s="488">
        <v>71.8</v>
      </c>
      <c r="F42" s="31"/>
      <c r="G42" s="28"/>
      <c r="H42" s="485">
        <v>79.5</v>
      </c>
      <c r="I42" s="486"/>
      <c r="J42" s="28"/>
      <c r="K42" s="485">
        <v>80.3</v>
      </c>
      <c r="L42" s="486"/>
      <c r="M42" s="488"/>
      <c r="N42" s="485">
        <v>79.8</v>
      </c>
      <c r="O42" s="486"/>
      <c r="P42" s="487"/>
      <c r="Q42" s="488">
        <v>76.5</v>
      </c>
      <c r="R42" s="489"/>
    </row>
    <row r="43" spans="1:18" ht="12" customHeight="1" x14ac:dyDescent="0.2">
      <c r="A43" s="1467" t="s">
        <v>359</v>
      </c>
      <c r="B43" s="1420"/>
      <c r="C43" s="459"/>
      <c r="D43" s="11"/>
      <c r="E43" s="488">
        <v>0.6</v>
      </c>
      <c r="F43" s="31"/>
      <c r="G43" s="28"/>
      <c r="H43" s="485">
        <v>0.8</v>
      </c>
      <c r="I43" s="486"/>
      <c r="J43" s="28"/>
      <c r="K43" s="485">
        <v>3</v>
      </c>
      <c r="L43" s="486"/>
      <c r="M43" s="488"/>
      <c r="N43" s="485">
        <v>4.8</v>
      </c>
      <c r="O43" s="486"/>
      <c r="P43" s="487"/>
      <c r="Q43" s="488">
        <v>1.2</v>
      </c>
      <c r="R43" s="489"/>
    </row>
    <row r="44" spans="1:18" x14ac:dyDescent="0.2">
      <c r="A44" s="1417" t="s">
        <v>276</v>
      </c>
      <c r="B44" s="1470"/>
      <c r="C44" s="459"/>
      <c r="D44" s="11"/>
      <c r="E44" s="490">
        <v>0.1</v>
      </c>
      <c r="F44" s="31"/>
      <c r="G44" s="28"/>
      <c r="H44" s="25">
        <v>0</v>
      </c>
      <c r="I44" s="486"/>
      <c r="J44" s="28"/>
      <c r="K44" s="490">
        <v>0.2</v>
      </c>
      <c r="L44" s="486"/>
      <c r="M44" s="488"/>
      <c r="N44" s="490">
        <v>-0.4</v>
      </c>
      <c r="O44" s="486"/>
      <c r="P44" s="487"/>
      <c r="Q44" s="490">
        <v>0.6</v>
      </c>
      <c r="R44" s="489"/>
    </row>
    <row r="45" spans="1:18" ht="12" customHeight="1" x14ac:dyDescent="0.2">
      <c r="A45" s="1460" t="s">
        <v>277</v>
      </c>
      <c r="B45" s="1468"/>
      <c r="C45" s="459"/>
      <c r="D45" s="11"/>
      <c r="E45" s="493">
        <v>71.099999999999994</v>
      </c>
      <c r="F45" s="31"/>
      <c r="G45" s="28"/>
      <c r="H45" s="493">
        <v>78.7</v>
      </c>
      <c r="I45" s="486"/>
      <c r="J45" s="28"/>
      <c r="K45" s="493">
        <v>77.099999999999994</v>
      </c>
      <c r="L45" s="486"/>
      <c r="M45" s="488"/>
      <c r="N45" s="493">
        <v>75.400000000000006</v>
      </c>
      <c r="O45" s="486"/>
      <c r="P45" s="487"/>
      <c r="Q45" s="493">
        <v>74.7</v>
      </c>
      <c r="R45" s="489"/>
    </row>
    <row r="46" spans="1:18" x14ac:dyDescent="0.2">
      <c r="A46" s="1420"/>
      <c r="B46" s="1420"/>
      <c r="C46" s="459"/>
      <c r="D46" s="11"/>
      <c r="E46" s="486"/>
      <c r="F46" s="31"/>
      <c r="G46" s="28"/>
      <c r="H46" s="494"/>
      <c r="I46" s="486"/>
      <c r="J46" s="28"/>
      <c r="K46" s="494"/>
      <c r="L46" s="486"/>
      <c r="M46" s="28"/>
      <c r="N46" s="494"/>
      <c r="O46" s="486"/>
      <c r="P46" s="487"/>
      <c r="Q46" s="486"/>
      <c r="R46" s="489"/>
    </row>
    <row r="47" spans="1:18" x14ac:dyDescent="0.2">
      <c r="A47" s="1467" t="s">
        <v>278</v>
      </c>
      <c r="B47" s="1420"/>
      <c r="C47" s="459"/>
      <c r="D47" s="11"/>
      <c r="E47" s="486"/>
      <c r="F47" s="31"/>
      <c r="G47" s="28"/>
      <c r="H47" s="494"/>
      <c r="I47" s="486"/>
      <c r="J47" s="28"/>
      <c r="K47" s="494"/>
      <c r="L47" s="486"/>
      <c r="M47" s="28"/>
      <c r="N47" s="494"/>
      <c r="O47" s="486"/>
      <c r="P47" s="487"/>
      <c r="Q47" s="486"/>
      <c r="R47" s="489"/>
    </row>
    <row r="48" spans="1:18" ht="12" customHeight="1" x14ac:dyDescent="0.2">
      <c r="A48" s="1467" t="s">
        <v>274</v>
      </c>
      <c r="B48" s="1420"/>
      <c r="C48" s="459"/>
      <c r="D48" s="11"/>
      <c r="E48" s="488">
        <v>96.3</v>
      </c>
      <c r="F48" s="31"/>
      <c r="G48" s="28"/>
      <c r="H48" s="485">
        <v>107</v>
      </c>
      <c r="I48" s="486"/>
      <c r="J48" s="28"/>
      <c r="K48" s="485">
        <v>101.1</v>
      </c>
      <c r="L48" s="486"/>
      <c r="M48" s="488"/>
      <c r="N48" s="485">
        <v>100.6</v>
      </c>
      <c r="O48" s="486"/>
      <c r="P48" s="487"/>
      <c r="Q48" s="488">
        <v>99.4</v>
      </c>
      <c r="R48" s="489"/>
    </row>
    <row r="49" spans="1:18" ht="12" customHeight="1" x14ac:dyDescent="0.2">
      <c r="A49" s="1467" t="s">
        <v>279</v>
      </c>
      <c r="B49" s="1420"/>
      <c r="C49" s="459"/>
      <c r="D49" s="11"/>
      <c r="E49" s="488">
        <v>-0.6</v>
      </c>
      <c r="F49" s="31"/>
      <c r="G49" s="28"/>
      <c r="H49" s="485">
        <v>-0.8</v>
      </c>
      <c r="I49" s="486"/>
      <c r="J49" s="28"/>
      <c r="K49" s="485">
        <v>-3</v>
      </c>
      <c r="L49" s="486"/>
      <c r="M49" s="488"/>
      <c r="N49" s="485">
        <v>-4.8</v>
      </c>
      <c r="O49" s="486"/>
      <c r="P49" s="487"/>
      <c r="Q49" s="488">
        <v>-1.2</v>
      </c>
      <c r="R49" s="489"/>
    </row>
    <row r="50" spans="1:18" x14ac:dyDescent="0.2">
      <c r="A50" s="1467" t="s">
        <v>280</v>
      </c>
      <c r="B50" s="1420"/>
      <c r="C50" s="459"/>
      <c r="D50" s="11"/>
      <c r="E50" s="485">
        <v>-0.1</v>
      </c>
      <c r="F50" s="31"/>
      <c r="G50" s="28"/>
      <c r="H50" s="21">
        <v>0</v>
      </c>
      <c r="I50" s="486"/>
      <c r="J50" s="28"/>
      <c r="K50" s="485">
        <v>-0.2</v>
      </c>
      <c r="L50" s="486"/>
      <c r="M50" s="488"/>
      <c r="N50" s="485">
        <v>0.4</v>
      </c>
      <c r="O50" s="486"/>
      <c r="P50" s="487"/>
      <c r="Q50" s="488">
        <v>-0.6</v>
      </c>
      <c r="R50" s="489"/>
    </row>
    <row r="51" spans="1:18" x14ac:dyDescent="0.2">
      <c r="A51" s="1467" t="s">
        <v>394</v>
      </c>
      <c r="B51" s="1420"/>
      <c r="C51" s="459"/>
      <c r="D51" s="11"/>
      <c r="E51" s="20">
        <v>0</v>
      </c>
      <c r="F51" s="31"/>
      <c r="G51" s="28"/>
      <c r="H51" s="488">
        <v>-0.2</v>
      </c>
      <c r="I51" s="486"/>
      <c r="J51" s="28"/>
      <c r="K51" s="20">
        <v>0</v>
      </c>
      <c r="L51" s="486"/>
      <c r="M51" s="488"/>
      <c r="N51" s="20">
        <v>0</v>
      </c>
      <c r="O51" s="486"/>
      <c r="P51" s="487"/>
      <c r="Q51" s="488">
        <v>-0.2</v>
      </c>
      <c r="R51" s="489"/>
    </row>
    <row r="52" spans="1:18" x14ac:dyDescent="0.2">
      <c r="A52" s="1391" t="s">
        <v>281</v>
      </c>
      <c r="B52" s="1391"/>
      <c r="D52" s="473"/>
      <c r="E52" s="480">
        <v>0</v>
      </c>
      <c r="F52" s="723"/>
      <c r="G52" s="724"/>
      <c r="H52" s="725">
        <v>-9.6</v>
      </c>
      <c r="I52" s="603"/>
      <c r="J52" s="724"/>
      <c r="K52" s="726">
        <v>0</v>
      </c>
      <c r="L52" s="603"/>
      <c r="M52" s="612"/>
      <c r="N52" s="726">
        <v>0</v>
      </c>
      <c r="O52" s="603"/>
      <c r="P52" s="604"/>
      <c r="Q52" s="725">
        <v>0</v>
      </c>
      <c r="R52" s="605"/>
    </row>
    <row r="53" spans="1:18" ht="13.5" thickBot="1" x14ac:dyDescent="0.25">
      <c r="A53" s="1391" t="s">
        <v>395</v>
      </c>
      <c r="B53" s="1389"/>
      <c r="D53" s="473"/>
      <c r="E53" s="492">
        <v>95.6</v>
      </c>
      <c r="F53" s="723"/>
      <c r="G53" s="724"/>
      <c r="H53" s="614">
        <v>96.4</v>
      </c>
      <c r="I53" s="603"/>
      <c r="J53" s="724"/>
      <c r="K53" s="614">
        <v>97.9</v>
      </c>
      <c r="L53" s="603"/>
      <c r="M53" s="612"/>
      <c r="N53" s="614">
        <v>96.2</v>
      </c>
      <c r="O53" s="603"/>
      <c r="P53" s="604"/>
      <c r="Q53" s="614">
        <v>97.4</v>
      </c>
      <c r="R53" s="605"/>
    </row>
    <row r="54" spans="1:18" ht="8.1" customHeight="1" thickTop="1" x14ac:dyDescent="0.2">
      <c r="A54" s="1389"/>
      <c r="B54" s="1389"/>
      <c r="D54" s="473"/>
      <c r="E54" s="488"/>
      <c r="F54" s="723"/>
      <c r="G54" s="724"/>
      <c r="H54" s="612"/>
      <c r="I54" s="603"/>
      <c r="J54" s="724"/>
      <c r="K54" s="612"/>
      <c r="L54" s="603"/>
      <c r="M54" s="724"/>
      <c r="N54" s="612"/>
      <c r="O54" s="603"/>
      <c r="P54" s="604"/>
      <c r="Q54" s="612"/>
      <c r="R54" s="605"/>
    </row>
    <row r="55" spans="1:18" x14ac:dyDescent="0.2">
      <c r="A55" s="1391" t="s">
        <v>360</v>
      </c>
      <c r="B55" s="1389"/>
      <c r="D55" s="473"/>
      <c r="E55" s="488">
        <v>0.1</v>
      </c>
      <c r="F55" s="723"/>
      <c r="G55" s="724"/>
      <c r="H55" s="554">
        <v>0</v>
      </c>
      <c r="I55" s="603"/>
      <c r="J55" s="724"/>
      <c r="K55" s="554">
        <v>0</v>
      </c>
      <c r="L55" s="603"/>
      <c r="M55" s="724"/>
      <c r="N55" s="554">
        <v>0</v>
      </c>
      <c r="O55" s="603"/>
      <c r="P55" s="604"/>
      <c r="Q55" s="612">
        <v>0.6</v>
      </c>
      <c r="R55" s="605"/>
    </row>
    <row r="56" spans="1:18" ht="8.1" customHeight="1" x14ac:dyDescent="0.2">
      <c r="A56" s="1389"/>
      <c r="B56" s="1389"/>
      <c r="D56" s="473"/>
      <c r="E56" s="486"/>
      <c r="F56" s="723"/>
      <c r="G56" s="724"/>
      <c r="H56" s="602"/>
      <c r="I56" s="603"/>
      <c r="J56" s="724"/>
      <c r="K56" s="602"/>
      <c r="L56" s="603"/>
      <c r="M56" s="724"/>
      <c r="N56" s="602"/>
      <c r="O56" s="603"/>
      <c r="P56" s="604"/>
      <c r="Q56" s="603"/>
      <c r="R56" s="605"/>
    </row>
    <row r="57" spans="1:18" x14ac:dyDescent="0.2">
      <c r="A57" s="1391" t="s">
        <v>396</v>
      </c>
      <c r="B57" s="1389"/>
      <c r="D57" s="473"/>
      <c r="E57" s="727">
        <v>8.5</v>
      </c>
      <c r="F57" s="723"/>
      <c r="G57" s="724"/>
      <c r="H57" s="606">
        <v>4.7</v>
      </c>
      <c r="I57" s="603"/>
      <c r="J57" s="724"/>
      <c r="K57" s="606">
        <v>8</v>
      </c>
      <c r="L57" s="603"/>
      <c r="M57" s="724"/>
      <c r="N57" s="606">
        <v>7.4</v>
      </c>
      <c r="O57" s="603"/>
      <c r="P57" s="604"/>
      <c r="Q57" s="612">
        <v>8.1999999999999993</v>
      </c>
      <c r="R57" s="605"/>
    </row>
    <row r="58" spans="1:18" ht="8.1" customHeight="1" x14ac:dyDescent="0.2">
      <c r="A58" s="1389"/>
      <c r="B58" s="1389"/>
      <c r="D58" s="473"/>
      <c r="E58" s="486"/>
      <c r="F58" s="723"/>
      <c r="G58" s="724"/>
      <c r="H58" s="602"/>
      <c r="I58" s="603"/>
      <c r="J58" s="724"/>
      <c r="K58" s="602"/>
      <c r="L58" s="603"/>
      <c r="M58" s="724"/>
      <c r="N58" s="602"/>
      <c r="O58" s="603"/>
      <c r="P58" s="604"/>
      <c r="Q58" s="603"/>
      <c r="R58" s="605"/>
    </row>
    <row r="59" spans="1:18" ht="24" customHeight="1" x14ac:dyDescent="0.2">
      <c r="A59" s="1385" t="s">
        <v>691</v>
      </c>
      <c r="B59" s="1386"/>
      <c r="D59" s="473"/>
      <c r="E59" s="488">
        <v>3.3</v>
      </c>
      <c r="F59" s="723"/>
      <c r="G59" s="724"/>
      <c r="H59" s="554">
        <v>0</v>
      </c>
      <c r="I59" s="607"/>
      <c r="J59" s="607"/>
      <c r="K59" s="554">
        <v>0</v>
      </c>
      <c r="L59" s="607"/>
      <c r="M59" s="607"/>
      <c r="N59" s="554">
        <v>0</v>
      </c>
      <c r="O59" s="607"/>
      <c r="P59" s="741"/>
      <c r="Q59" s="607">
        <v>0</v>
      </c>
      <c r="R59" s="605"/>
    </row>
    <row r="60" spans="1:18" ht="7.5" customHeight="1" x14ac:dyDescent="0.2">
      <c r="A60" s="716"/>
      <c r="B60" s="553"/>
      <c r="D60" s="473"/>
      <c r="E60" s="488"/>
      <c r="F60" s="723"/>
      <c r="G60" s="724"/>
      <c r="H60" s="606"/>
      <c r="I60" s="612"/>
      <c r="J60" s="724"/>
      <c r="K60" s="606"/>
      <c r="L60" s="612"/>
      <c r="M60" s="724"/>
      <c r="N60" s="606"/>
      <c r="O60" s="612"/>
      <c r="P60" s="604"/>
      <c r="Q60" s="612"/>
      <c r="R60" s="605"/>
    </row>
    <row r="61" spans="1:18" ht="12" customHeight="1" x14ac:dyDescent="0.2">
      <c r="A61" s="1391" t="s">
        <v>397</v>
      </c>
      <c r="B61" s="1389"/>
      <c r="D61" s="473"/>
      <c r="E61" s="486"/>
      <c r="F61" s="723"/>
      <c r="G61" s="724"/>
      <c r="H61" s="602"/>
      <c r="I61" s="603"/>
      <c r="J61" s="724"/>
      <c r="K61" s="602"/>
      <c r="L61" s="603"/>
      <c r="M61" s="724"/>
      <c r="N61" s="602"/>
      <c r="O61" s="603"/>
      <c r="P61" s="604"/>
      <c r="Q61" s="603"/>
      <c r="R61" s="605"/>
    </row>
    <row r="62" spans="1:18" ht="12" customHeight="1" x14ac:dyDescent="0.2">
      <c r="A62" s="1396" t="s">
        <v>296</v>
      </c>
      <c r="B62" s="1389"/>
      <c r="D62" s="473"/>
      <c r="E62" s="20">
        <v>1503</v>
      </c>
      <c r="F62" s="723"/>
      <c r="G62" s="724"/>
      <c r="H62" s="728">
        <v>1515</v>
      </c>
      <c r="I62" s="729"/>
      <c r="J62" s="724"/>
      <c r="K62" s="728">
        <v>1543</v>
      </c>
      <c r="L62" s="729"/>
      <c r="M62" s="724"/>
      <c r="N62" s="728">
        <v>1548</v>
      </c>
      <c r="O62" s="729"/>
      <c r="P62" s="730"/>
      <c r="Q62" s="731">
        <v>1548</v>
      </c>
      <c r="R62" s="732"/>
    </row>
    <row r="63" spans="1:18" ht="12" customHeight="1" x14ac:dyDescent="0.2">
      <c r="A63" s="1396" t="s">
        <v>336</v>
      </c>
      <c r="B63" s="1389"/>
      <c r="D63" s="473"/>
      <c r="E63" s="20">
        <v>106</v>
      </c>
      <c r="F63" s="723"/>
      <c r="G63" s="724"/>
      <c r="H63" s="728">
        <v>105</v>
      </c>
      <c r="I63" s="729"/>
      <c r="J63" s="724"/>
      <c r="K63" s="728">
        <v>104</v>
      </c>
      <c r="L63" s="729"/>
      <c r="M63" s="724"/>
      <c r="N63" s="728">
        <v>101</v>
      </c>
      <c r="O63" s="729"/>
      <c r="P63" s="730"/>
      <c r="Q63" s="731">
        <v>98</v>
      </c>
      <c r="R63" s="732"/>
    </row>
    <row r="64" spans="1:18" ht="12" customHeight="1" x14ac:dyDescent="0.2">
      <c r="A64" s="1396" t="s">
        <v>298</v>
      </c>
      <c r="B64" s="1389"/>
      <c r="D64" s="473"/>
      <c r="E64" s="25">
        <v>46</v>
      </c>
      <c r="F64" s="723"/>
      <c r="G64" s="724"/>
      <c r="H64" s="733">
        <v>46</v>
      </c>
      <c r="I64" s="729"/>
      <c r="J64" s="724"/>
      <c r="K64" s="733">
        <v>48</v>
      </c>
      <c r="L64" s="729"/>
      <c r="M64" s="724"/>
      <c r="N64" s="733">
        <v>48</v>
      </c>
      <c r="O64" s="729"/>
      <c r="P64" s="730"/>
      <c r="Q64" s="733">
        <v>48</v>
      </c>
      <c r="R64" s="732"/>
    </row>
    <row r="65" spans="1:18" ht="12" customHeight="1" x14ac:dyDescent="0.2">
      <c r="A65" s="1389"/>
      <c r="B65" s="1389"/>
      <c r="D65" s="473"/>
      <c r="E65" s="479">
        <v>1655</v>
      </c>
      <c r="F65" s="723"/>
      <c r="G65" s="724"/>
      <c r="H65" s="734">
        <v>1666</v>
      </c>
      <c r="I65" s="729"/>
      <c r="J65" s="724"/>
      <c r="K65" s="734">
        <v>1695</v>
      </c>
      <c r="L65" s="729"/>
      <c r="M65" s="724"/>
      <c r="N65" s="734">
        <v>1697</v>
      </c>
      <c r="O65" s="729"/>
      <c r="P65" s="730"/>
      <c r="Q65" s="734">
        <v>1694</v>
      </c>
      <c r="R65" s="732"/>
    </row>
    <row r="66" spans="1:18" ht="12" customHeight="1" x14ac:dyDescent="0.2">
      <c r="A66" s="1391" t="s">
        <v>398</v>
      </c>
      <c r="B66" s="1389"/>
      <c r="D66" s="473"/>
      <c r="E66" s="119"/>
      <c r="F66" s="723"/>
      <c r="G66" s="724"/>
      <c r="H66" s="735"/>
      <c r="I66" s="729"/>
      <c r="J66" s="724"/>
      <c r="K66" s="735"/>
      <c r="L66" s="729"/>
      <c r="M66" s="724"/>
      <c r="N66" s="735"/>
      <c r="O66" s="729"/>
      <c r="P66" s="730"/>
      <c r="Q66" s="729"/>
      <c r="R66" s="732"/>
    </row>
    <row r="67" spans="1:18" ht="12" customHeight="1" x14ac:dyDescent="0.2">
      <c r="A67" s="1396" t="s">
        <v>296</v>
      </c>
      <c r="B67" s="1389"/>
      <c r="D67" s="473"/>
      <c r="E67" s="20">
        <v>130</v>
      </c>
      <c r="F67" s="723"/>
      <c r="G67" s="724"/>
      <c r="H67" s="728">
        <v>119</v>
      </c>
      <c r="I67" s="729"/>
      <c r="J67" s="724"/>
      <c r="K67" s="728">
        <v>149</v>
      </c>
      <c r="L67" s="729"/>
      <c r="M67" s="724"/>
      <c r="N67" s="728">
        <v>145</v>
      </c>
      <c r="O67" s="729"/>
      <c r="P67" s="730"/>
      <c r="Q67" s="731">
        <v>180</v>
      </c>
      <c r="R67" s="732"/>
    </row>
    <row r="68" spans="1:18" ht="12" customHeight="1" x14ac:dyDescent="0.2">
      <c r="A68" s="1396" t="s">
        <v>301</v>
      </c>
      <c r="B68" s="1389"/>
      <c r="D68" s="473"/>
      <c r="E68" s="20">
        <v>5</v>
      </c>
      <c r="F68" s="723"/>
      <c r="G68" s="724"/>
      <c r="H68" s="728">
        <v>6</v>
      </c>
      <c r="I68" s="729"/>
      <c r="J68" s="724"/>
      <c r="K68" s="728">
        <v>9</v>
      </c>
      <c r="L68" s="729"/>
      <c r="M68" s="724"/>
      <c r="N68" s="728">
        <v>7</v>
      </c>
      <c r="O68" s="729"/>
      <c r="P68" s="730"/>
      <c r="Q68" s="731">
        <v>7</v>
      </c>
      <c r="R68" s="732"/>
    </row>
    <row r="69" spans="1:18" ht="8.1" customHeight="1" x14ac:dyDescent="0.2">
      <c r="A69" s="1389"/>
      <c r="B69" s="1389"/>
      <c r="D69" s="473"/>
      <c r="E69" s="119"/>
      <c r="F69" s="723"/>
      <c r="G69" s="724"/>
      <c r="H69" s="735"/>
      <c r="I69" s="729"/>
      <c r="J69" s="724"/>
      <c r="K69" s="735"/>
      <c r="L69" s="729"/>
      <c r="M69" s="724"/>
      <c r="N69" s="735"/>
      <c r="O69" s="729"/>
      <c r="P69" s="730"/>
      <c r="Q69" s="729"/>
      <c r="R69" s="732"/>
    </row>
    <row r="70" spans="1:18" ht="12" customHeight="1" x14ac:dyDescent="0.2">
      <c r="A70" s="1391" t="s">
        <v>399</v>
      </c>
      <c r="B70" s="1389"/>
      <c r="D70" s="473"/>
      <c r="E70" s="20"/>
      <c r="F70" s="723"/>
      <c r="G70" s="724"/>
      <c r="H70" s="735"/>
      <c r="I70" s="729"/>
      <c r="J70" s="724"/>
      <c r="K70" s="735"/>
      <c r="L70" s="729"/>
      <c r="M70" s="724"/>
      <c r="N70" s="735"/>
      <c r="O70" s="729"/>
      <c r="P70" s="730"/>
      <c r="Q70" s="729"/>
      <c r="R70" s="732"/>
    </row>
    <row r="71" spans="1:18" ht="12" customHeight="1" x14ac:dyDescent="0.2">
      <c r="A71" s="1396" t="s">
        <v>400</v>
      </c>
      <c r="B71" s="1389"/>
      <c r="D71" s="473"/>
      <c r="E71" s="20">
        <v>632</v>
      </c>
      <c r="F71" s="723"/>
      <c r="G71" s="724"/>
      <c r="H71" s="728">
        <v>619</v>
      </c>
      <c r="I71" s="729"/>
      <c r="J71" s="724"/>
      <c r="K71" s="728">
        <v>626</v>
      </c>
      <c r="L71" s="729"/>
      <c r="M71" s="724"/>
      <c r="N71" s="728">
        <v>611</v>
      </c>
      <c r="O71" s="729"/>
      <c r="P71" s="730"/>
      <c r="Q71" s="731">
        <v>625</v>
      </c>
      <c r="R71" s="732"/>
    </row>
    <row r="72" spans="1:18" ht="12" customHeight="1" x14ac:dyDescent="0.2">
      <c r="A72" s="1396" t="s">
        <v>401</v>
      </c>
      <c r="B72" s="1389"/>
      <c r="D72" s="473"/>
      <c r="E72" s="20">
        <v>1081</v>
      </c>
      <c r="F72" s="723"/>
      <c r="G72" s="724"/>
      <c r="H72" s="728">
        <v>1047</v>
      </c>
      <c r="I72" s="729"/>
      <c r="J72" s="724"/>
      <c r="K72" s="728">
        <v>1082</v>
      </c>
      <c r="L72" s="729"/>
      <c r="M72" s="724"/>
      <c r="N72" s="728">
        <v>1063</v>
      </c>
      <c r="O72" s="729"/>
      <c r="P72" s="730"/>
      <c r="Q72" s="731">
        <v>1016</v>
      </c>
      <c r="R72" s="732"/>
    </row>
    <row r="73" spans="1:18" ht="8.1" customHeight="1" x14ac:dyDescent="0.2">
      <c r="A73" s="1389"/>
      <c r="B73" s="1389"/>
      <c r="D73" s="473"/>
      <c r="E73" s="32"/>
      <c r="F73" s="723"/>
      <c r="G73" s="724"/>
      <c r="H73" s="602"/>
      <c r="I73" s="603"/>
      <c r="J73" s="724"/>
      <c r="K73" s="602"/>
      <c r="L73" s="603"/>
      <c r="M73" s="724"/>
      <c r="N73" s="602"/>
      <c r="O73" s="603"/>
      <c r="P73" s="604"/>
      <c r="Q73" s="603"/>
      <c r="R73" s="605"/>
    </row>
    <row r="74" spans="1:18" ht="12" customHeight="1" x14ac:dyDescent="0.2">
      <c r="A74" s="1391" t="s">
        <v>402</v>
      </c>
      <c r="B74" s="1389"/>
      <c r="D74" s="473"/>
      <c r="E74" s="32"/>
      <c r="F74" s="723"/>
      <c r="G74" s="724"/>
      <c r="H74" s="602"/>
      <c r="I74" s="603"/>
      <c r="J74" s="724"/>
      <c r="K74" s="602"/>
      <c r="L74" s="603"/>
      <c r="M74" s="724"/>
      <c r="N74" s="602"/>
      <c r="O74" s="603"/>
      <c r="P74" s="604"/>
      <c r="Q74" s="603"/>
      <c r="R74" s="605"/>
    </row>
    <row r="75" spans="1:18" ht="12" customHeight="1" x14ac:dyDescent="0.2">
      <c r="A75" s="1396" t="s">
        <v>296</v>
      </c>
      <c r="B75" s="1389"/>
      <c r="D75" s="473"/>
      <c r="E75" s="488">
        <v>82</v>
      </c>
      <c r="F75" s="723"/>
      <c r="G75" s="724"/>
      <c r="H75" s="606">
        <v>81.8</v>
      </c>
      <c r="I75" s="603"/>
      <c r="J75" s="724"/>
      <c r="K75" s="606">
        <v>81.900000000000006</v>
      </c>
      <c r="L75" s="603"/>
      <c r="M75" s="724"/>
      <c r="N75" s="606">
        <v>84</v>
      </c>
      <c r="O75" s="603"/>
      <c r="P75" s="604"/>
      <c r="Q75" s="612">
        <v>83.9</v>
      </c>
      <c r="R75" s="605"/>
    </row>
    <row r="76" spans="1:18" ht="12" customHeight="1" x14ac:dyDescent="0.2">
      <c r="A76" s="1396" t="s">
        <v>336</v>
      </c>
      <c r="B76" s="1389"/>
      <c r="D76" s="473"/>
      <c r="E76" s="488">
        <v>83.9</v>
      </c>
      <c r="F76" s="723"/>
      <c r="G76" s="724"/>
      <c r="H76" s="606">
        <v>83.2</v>
      </c>
      <c r="I76" s="603"/>
      <c r="J76" s="724"/>
      <c r="K76" s="606">
        <v>84.1</v>
      </c>
      <c r="L76" s="603"/>
      <c r="M76" s="724"/>
      <c r="N76" s="606">
        <v>85.5</v>
      </c>
      <c r="O76" s="603"/>
      <c r="P76" s="604"/>
      <c r="Q76" s="612">
        <v>84.8</v>
      </c>
      <c r="R76" s="605"/>
    </row>
    <row r="77" spans="1:18" ht="8.1" customHeight="1" x14ac:dyDescent="0.2">
      <c r="D77" s="514"/>
      <c r="E77" s="515"/>
      <c r="F77" s="516"/>
      <c r="G77" s="464"/>
      <c r="H77" s="615"/>
      <c r="I77" s="615"/>
      <c r="J77" s="464"/>
      <c r="K77" s="615"/>
      <c r="L77" s="615"/>
      <c r="M77" s="464"/>
      <c r="N77" s="615"/>
      <c r="O77" s="615"/>
      <c r="P77" s="616"/>
      <c r="Q77" s="515"/>
      <c r="R77" s="516"/>
    </row>
    <row r="78" spans="1:18" ht="8.1" customHeight="1" x14ac:dyDescent="0.2">
      <c r="M78" s="464"/>
      <c r="N78" s="464"/>
      <c r="O78" s="464"/>
    </row>
    <row r="79" spans="1:18" ht="14.25" x14ac:dyDescent="0.2">
      <c r="A79" s="619" t="s">
        <v>190</v>
      </c>
      <c r="B79" s="1397" t="s">
        <v>293</v>
      </c>
      <c r="C79" s="1398"/>
      <c r="D79" s="1398"/>
      <c r="E79" s="1398"/>
      <c r="F79" s="1398"/>
      <c r="G79" s="1398"/>
      <c r="H79" s="1398"/>
      <c r="I79" s="1398"/>
      <c r="J79" s="1398"/>
      <c r="K79" s="1398"/>
      <c r="L79" s="1398"/>
      <c r="M79" s="1398"/>
      <c r="N79" s="1398"/>
      <c r="O79" s="1398"/>
      <c r="P79" s="1398"/>
      <c r="Q79" s="1398"/>
      <c r="R79" s="1398"/>
    </row>
  </sheetData>
  <sheetProtection formatCells="0" formatColumns="0" formatRows="0" insertColumns="0" insertRows="0" insertHyperlinks="0" deleteColumns="0" deleteRows="0" sort="0" autoFilter="0" pivotTables="0"/>
  <mergeCells count="73">
    <mergeCell ref="A75:B75"/>
    <mergeCell ref="A76:B76"/>
    <mergeCell ref="B79:R79"/>
    <mergeCell ref="A69:B69"/>
    <mergeCell ref="A70:B70"/>
    <mergeCell ref="A71:B71"/>
    <mergeCell ref="A72:B72"/>
    <mergeCell ref="A73:B73"/>
    <mergeCell ref="A74:B74"/>
    <mergeCell ref="A68:B68"/>
    <mergeCell ref="A58:B58"/>
    <mergeCell ref="A59:B59"/>
    <mergeCell ref="A61:B61"/>
    <mergeCell ref="A62:B62"/>
    <mergeCell ref="A63:B63"/>
    <mergeCell ref="A64:B64"/>
    <mergeCell ref="A65:B65"/>
    <mergeCell ref="A66:B66"/>
    <mergeCell ref="A67:B67"/>
    <mergeCell ref="A57:B57"/>
    <mergeCell ref="A46:B46"/>
    <mergeCell ref="A47:B47"/>
    <mergeCell ref="A48:B48"/>
    <mergeCell ref="A49:B49"/>
    <mergeCell ref="A50:B50"/>
    <mergeCell ref="A51:B51"/>
    <mergeCell ref="A52:B52"/>
    <mergeCell ref="A53:B53"/>
    <mergeCell ref="A54:B54"/>
    <mergeCell ref="A55:B55"/>
    <mergeCell ref="A56:B56"/>
    <mergeCell ref="A45:B45"/>
    <mergeCell ref="A34:B34"/>
    <mergeCell ref="A35:B35"/>
    <mergeCell ref="A36:B36"/>
    <mergeCell ref="A37:B37"/>
    <mergeCell ref="A38:B38"/>
    <mergeCell ref="A39:B39"/>
    <mergeCell ref="A40:B40"/>
    <mergeCell ref="A41:B41"/>
    <mergeCell ref="A42:B42"/>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21:B21"/>
    <mergeCell ref="A10:B10"/>
    <mergeCell ref="A11:B11"/>
    <mergeCell ref="A12:B12"/>
    <mergeCell ref="A13:B13"/>
    <mergeCell ref="A14:B14"/>
    <mergeCell ref="A15:B15"/>
    <mergeCell ref="A16:B16"/>
    <mergeCell ref="A17:B17"/>
    <mergeCell ref="A18:B18"/>
    <mergeCell ref="A19:B19"/>
    <mergeCell ref="A20:B20"/>
    <mergeCell ref="A9:B9"/>
    <mergeCell ref="A1:R1"/>
    <mergeCell ref="A2:R2"/>
    <mergeCell ref="A4:B4"/>
    <mergeCell ref="D4:R4"/>
    <mergeCell ref="A8:B8"/>
  </mergeCells>
  <printOptions horizontalCentered="1"/>
  <pageMargins left="0.25" right="0.25" top="0.5" bottom="0.5" header="0.3" footer="0.3"/>
  <pageSetup scale="58" orientation="landscape" r:id="rId1"/>
  <headerFooter>
    <oddFooter>&amp;L&amp;K0070C0The Allstate Corporation 1Q20 Supplement&amp;R&amp;K000000&amp;A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E368E-BA6A-4BD7-85B7-4334A2D8EC38}">
  <sheetPr>
    <pageSetUpPr fitToPage="1"/>
  </sheetPr>
  <dimension ref="A1:G79"/>
  <sheetViews>
    <sheetView topLeftCell="A4" zoomScaleNormal="100" workbookViewId="0">
      <selection activeCell="C19" sqref="C19"/>
    </sheetView>
  </sheetViews>
  <sheetFormatPr defaultColWidth="19.140625" defaultRowHeight="12.75" x14ac:dyDescent="0.2"/>
  <cols>
    <col min="1" max="1" width="3.42578125" style="915" customWidth="1"/>
    <col min="2" max="2" width="63.5703125" style="915" customWidth="1"/>
    <col min="3" max="3" width="7.85546875" style="927" customWidth="1"/>
    <col min="4" max="4" width="1.85546875" style="920" customWidth="1"/>
    <col min="5" max="5" width="6.140625" style="915" customWidth="1"/>
    <col min="6" max="6" width="80.140625" style="915" customWidth="1"/>
    <col min="7" max="7" width="8.5703125" style="915" bestFit="1" customWidth="1"/>
    <col min="8" max="16384" width="19.140625" style="915"/>
  </cols>
  <sheetData>
    <row r="1" spans="1:7" ht="14.1" customHeight="1" x14ac:dyDescent="0.25">
      <c r="A1" s="1317" t="s">
        <v>0</v>
      </c>
      <c r="B1" s="1317"/>
      <c r="C1" s="1317"/>
      <c r="D1" s="1317"/>
      <c r="E1" s="1317"/>
      <c r="F1" s="1317"/>
      <c r="G1" s="1317"/>
    </row>
    <row r="2" spans="1:7" ht="14.1" customHeight="1" x14ac:dyDescent="0.25">
      <c r="A2" s="1317" t="s">
        <v>477</v>
      </c>
      <c r="B2" s="1317"/>
      <c r="C2" s="1317"/>
      <c r="D2" s="1317"/>
      <c r="E2" s="1317"/>
      <c r="F2" s="1317"/>
      <c r="G2" s="1317"/>
    </row>
    <row r="3" spans="1:7" x14ac:dyDescent="0.2">
      <c r="A3" s="1318"/>
      <c r="B3" s="1319"/>
      <c r="C3" s="1319"/>
      <c r="D3" s="1319"/>
      <c r="E3" s="1319"/>
      <c r="F3" s="1319"/>
      <c r="G3" s="1319"/>
    </row>
    <row r="4" spans="1:7" ht="15.75" x14ac:dyDescent="0.25">
      <c r="A4" s="916" t="s">
        <v>478</v>
      </c>
      <c r="B4" s="917"/>
      <c r="C4" s="918"/>
      <c r="D4" s="917"/>
      <c r="E4" s="917"/>
      <c r="F4" s="917"/>
      <c r="G4" s="917"/>
    </row>
    <row r="5" spans="1:7" ht="16.899999999999999" customHeight="1" x14ac:dyDescent="0.25">
      <c r="A5" s="919" t="s">
        <v>479</v>
      </c>
      <c r="B5" s="920"/>
      <c r="C5" s="921"/>
      <c r="E5" s="922" t="s">
        <v>8</v>
      </c>
      <c r="G5" s="923"/>
    </row>
    <row r="6" spans="1:7" ht="14.25" customHeight="1" x14ac:dyDescent="0.2">
      <c r="B6" s="915" t="s">
        <v>480</v>
      </c>
      <c r="C6" s="924">
        <v>1</v>
      </c>
      <c r="F6" s="925" t="s">
        <v>481</v>
      </c>
      <c r="G6" s="924">
        <v>24</v>
      </c>
    </row>
    <row r="7" spans="1:7" ht="14.25" customHeight="1" x14ac:dyDescent="0.2">
      <c r="B7" s="915" t="s">
        <v>482</v>
      </c>
      <c r="C7" s="924">
        <v>2</v>
      </c>
      <c r="F7" s="915" t="s">
        <v>467</v>
      </c>
      <c r="G7" s="924">
        <v>25</v>
      </c>
    </row>
    <row r="8" spans="1:7" ht="14.25" customHeight="1" x14ac:dyDescent="0.2">
      <c r="B8" s="915" t="s">
        <v>481</v>
      </c>
      <c r="C8" s="926">
        <v>3</v>
      </c>
    </row>
    <row r="9" spans="1:7" ht="14.25" customHeight="1" x14ac:dyDescent="0.25">
      <c r="B9" s="915" t="s">
        <v>483</v>
      </c>
      <c r="C9" s="924">
        <v>4</v>
      </c>
      <c r="E9" s="922" t="s">
        <v>484</v>
      </c>
      <c r="G9" s="927"/>
    </row>
    <row r="10" spans="1:7" ht="14.25" customHeight="1" x14ac:dyDescent="0.2">
      <c r="B10" s="915" t="s">
        <v>485</v>
      </c>
      <c r="C10" s="924">
        <v>5</v>
      </c>
      <c r="E10" s="928"/>
      <c r="F10" s="915" t="s">
        <v>486</v>
      </c>
      <c r="G10" s="924">
        <v>26</v>
      </c>
    </row>
    <row r="11" spans="1:7" ht="14.25" customHeight="1" x14ac:dyDescent="0.2">
      <c r="B11" s="915" t="s">
        <v>487</v>
      </c>
      <c r="C11" s="924">
        <v>6</v>
      </c>
      <c r="F11" s="915" t="s">
        <v>208</v>
      </c>
      <c r="G11" s="924">
        <v>27</v>
      </c>
    </row>
    <row r="12" spans="1:7" ht="14.25" customHeight="1" x14ac:dyDescent="0.2">
      <c r="B12" s="915" t="s">
        <v>488</v>
      </c>
      <c r="C12" s="924">
        <v>7</v>
      </c>
      <c r="G12" s="929"/>
    </row>
    <row r="13" spans="1:7" ht="14.25" customHeight="1" x14ac:dyDescent="0.25">
      <c r="B13" s="915" t="s">
        <v>489</v>
      </c>
      <c r="C13" s="924">
        <v>8</v>
      </c>
      <c r="E13" s="922" t="s">
        <v>5</v>
      </c>
      <c r="G13" s="929"/>
    </row>
    <row r="14" spans="1:7" ht="14.25" customHeight="1" x14ac:dyDescent="0.2">
      <c r="B14" s="930" t="s">
        <v>490</v>
      </c>
      <c r="C14" s="924">
        <v>9</v>
      </c>
      <c r="E14" s="928"/>
      <c r="F14" s="915" t="s">
        <v>486</v>
      </c>
      <c r="G14" s="924">
        <v>28</v>
      </c>
    </row>
    <row r="15" spans="1:7" ht="14.25" customHeight="1" x14ac:dyDescent="0.2">
      <c r="E15" s="928"/>
      <c r="F15" s="915" t="s">
        <v>208</v>
      </c>
      <c r="G15" s="924">
        <v>29</v>
      </c>
    </row>
    <row r="16" spans="1:7" ht="14.25" customHeight="1" x14ac:dyDescent="0.25">
      <c r="A16" s="922" t="s">
        <v>7</v>
      </c>
      <c r="G16" s="929"/>
    </row>
    <row r="17" spans="1:7" ht="14.25" customHeight="1" x14ac:dyDescent="0.25">
      <c r="A17" s="928"/>
      <c r="B17" s="915" t="s">
        <v>491</v>
      </c>
      <c r="C17" s="924">
        <v>10</v>
      </c>
      <c r="E17" s="922" t="s">
        <v>6</v>
      </c>
      <c r="G17" s="929"/>
    </row>
    <row r="18" spans="1:7" ht="14.25" customHeight="1" x14ac:dyDescent="0.2">
      <c r="A18" s="928"/>
      <c r="B18" s="915" t="s">
        <v>492</v>
      </c>
      <c r="C18" s="924">
        <v>11</v>
      </c>
      <c r="E18" s="928"/>
      <c r="F18" s="915" t="s">
        <v>486</v>
      </c>
      <c r="G18" s="924">
        <v>30</v>
      </c>
    </row>
    <row r="19" spans="1:7" ht="14.25" customHeight="1" x14ac:dyDescent="0.2">
      <c r="A19" s="931"/>
      <c r="B19" s="915" t="s">
        <v>493</v>
      </c>
      <c r="C19" s="924">
        <v>12</v>
      </c>
      <c r="E19" s="928"/>
      <c r="F19" s="915" t="s">
        <v>208</v>
      </c>
      <c r="G19" s="924">
        <v>31</v>
      </c>
    </row>
    <row r="20" spans="1:7" ht="14.25" customHeight="1" x14ac:dyDescent="0.2">
      <c r="A20" s="931"/>
      <c r="B20" s="915" t="s">
        <v>494</v>
      </c>
      <c r="C20" s="924">
        <v>13</v>
      </c>
      <c r="G20" s="929"/>
    </row>
    <row r="21" spans="1:7" ht="14.25" customHeight="1" x14ac:dyDescent="0.25">
      <c r="A21" s="932" t="s">
        <v>295</v>
      </c>
      <c r="E21" s="922" t="s">
        <v>495</v>
      </c>
    </row>
    <row r="22" spans="1:7" ht="14.25" customHeight="1" x14ac:dyDescent="0.25">
      <c r="B22" s="915" t="s">
        <v>496</v>
      </c>
      <c r="C22" s="924">
        <v>14</v>
      </c>
      <c r="E22" s="922"/>
      <c r="F22" s="915" t="s">
        <v>250</v>
      </c>
      <c r="G22" s="924">
        <v>32</v>
      </c>
    </row>
    <row r="23" spans="1:7" ht="14.25" customHeight="1" x14ac:dyDescent="0.2">
      <c r="B23" s="915" t="s">
        <v>497</v>
      </c>
      <c r="C23" s="924">
        <v>15</v>
      </c>
      <c r="G23" s="929"/>
    </row>
    <row r="24" spans="1:7" ht="14.25" customHeight="1" x14ac:dyDescent="0.25">
      <c r="B24" s="915" t="s">
        <v>498</v>
      </c>
      <c r="C24" s="924">
        <v>16</v>
      </c>
      <c r="E24" s="922" t="s">
        <v>499</v>
      </c>
      <c r="G24" s="933"/>
    </row>
    <row r="25" spans="1:7" ht="14.25" customHeight="1" x14ac:dyDescent="0.2">
      <c r="B25" s="915" t="s">
        <v>390</v>
      </c>
      <c r="C25" s="924">
        <v>17</v>
      </c>
      <c r="F25" s="915" t="s">
        <v>32</v>
      </c>
      <c r="G25" s="924">
        <v>33</v>
      </c>
    </row>
    <row r="26" spans="1:7" ht="14.25" customHeight="1" x14ac:dyDescent="0.2">
      <c r="B26" s="915" t="s">
        <v>403</v>
      </c>
      <c r="C26" s="924">
        <v>18</v>
      </c>
      <c r="F26" s="915" t="s">
        <v>500</v>
      </c>
      <c r="G26" s="924">
        <v>34</v>
      </c>
    </row>
    <row r="27" spans="1:7" ht="14.25" customHeight="1" x14ac:dyDescent="0.2">
      <c r="B27" s="915" t="s">
        <v>405</v>
      </c>
      <c r="C27" s="924">
        <v>19</v>
      </c>
      <c r="F27" s="915" t="s">
        <v>501</v>
      </c>
      <c r="G27" s="924">
        <v>35</v>
      </c>
    </row>
    <row r="28" spans="1:7" ht="14.25" customHeight="1" x14ac:dyDescent="0.2">
      <c r="B28" s="915" t="s">
        <v>415</v>
      </c>
      <c r="C28" s="924">
        <v>20</v>
      </c>
      <c r="F28" s="915" t="s">
        <v>502</v>
      </c>
      <c r="G28" s="924">
        <v>36</v>
      </c>
    </row>
    <row r="29" spans="1:7" ht="14.25" customHeight="1" x14ac:dyDescent="0.2">
      <c r="B29" s="915" t="s">
        <v>503</v>
      </c>
      <c r="C29" s="924">
        <v>21</v>
      </c>
      <c r="F29" s="915" t="s">
        <v>504</v>
      </c>
      <c r="G29" s="924">
        <v>37</v>
      </c>
    </row>
    <row r="30" spans="1:7" ht="14.25" customHeight="1" x14ac:dyDescent="0.2">
      <c r="A30" s="931"/>
      <c r="B30" s="915" t="s">
        <v>505</v>
      </c>
      <c r="C30" s="924">
        <v>22</v>
      </c>
      <c r="G30" s="929"/>
    </row>
    <row r="31" spans="1:7" ht="14.25" customHeight="1" x14ac:dyDescent="0.25">
      <c r="A31" s="932" t="s">
        <v>291</v>
      </c>
      <c r="C31" s="934"/>
      <c r="E31" s="922" t="s">
        <v>41</v>
      </c>
      <c r="G31" s="926" t="s">
        <v>506</v>
      </c>
    </row>
    <row r="32" spans="1:7" ht="14.25" customHeight="1" x14ac:dyDescent="0.2">
      <c r="B32" s="915" t="s">
        <v>507</v>
      </c>
      <c r="C32" s="924">
        <v>23</v>
      </c>
      <c r="G32" s="933"/>
    </row>
    <row r="33" spans="1:7" ht="14.25" customHeight="1" x14ac:dyDescent="0.2">
      <c r="C33" s="923"/>
    </row>
    <row r="34" spans="1:7" ht="14.25" customHeight="1" x14ac:dyDescent="0.2"/>
    <row r="35" spans="1:7" ht="14.25" customHeight="1" x14ac:dyDescent="0.2">
      <c r="G35" s="935"/>
    </row>
    <row r="36" spans="1:7" ht="14.25" customHeight="1" x14ac:dyDescent="0.2"/>
    <row r="37" spans="1:7" ht="14.25" customHeight="1" x14ac:dyDescent="0.2"/>
    <row r="38" spans="1:7" ht="14.25" customHeight="1" x14ac:dyDescent="0.2">
      <c r="C38" s="923"/>
    </row>
    <row r="39" spans="1:7" ht="14.25" customHeight="1" x14ac:dyDescent="0.2"/>
    <row r="40" spans="1:7" ht="14.25" customHeight="1" x14ac:dyDescent="0.2"/>
    <row r="41" spans="1:7" ht="14.25" customHeight="1" x14ac:dyDescent="0.2"/>
    <row r="42" spans="1:7" ht="14.25" customHeight="1" x14ac:dyDescent="0.2">
      <c r="C42" s="934"/>
    </row>
    <row r="43" spans="1:7" ht="15" x14ac:dyDescent="0.25">
      <c r="A43" s="936"/>
      <c r="B43" s="936"/>
    </row>
    <row r="44" spans="1:7" s="920" customFormat="1" ht="15" x14ac:dyDescent="0.25">
      <c r="A44" s="936"/>
      <c r="B44" s="936"/>
      <c r="C44" s="927"/>
      <c r="E44" s="915"/>
      <c r="F44" s="915"/>
      <c r="G44" s="915"/>
    </row>
    <row r="45" spans="1:7" s="920" customFormat="1" x14ac:dyDescent="0.2">
      <c r="A45" s="915"/>
      <c r="E45" s="915"/>
      <c r="F45" s="915"/>
      <c r="G45" s="915"/>
    </row>
    <row r="46" spans="1:7" s="920" customFormat="1" x14ac:dyDescent="0.2">
      <c r="A46" s="915"/>
      <c r="B46" s="915"/>
      <c r="C46" s="927"/>
      <c r="E46" s="915"/>
      <c r="F46" s="915"/>
      <c r="G46" s="915"/>
    </row>
    <row r="47" spans="1:7" s="920" customFormat="1" x14ac:dyDescent="0.2">
      <c r="A47" s="915"/>
      <c r="B47" s="915"/>
      <c r="C47" s="927"/>
      <c r="E47" s="915"/>
      <c r="F47" s="915"/>
      <c r="G47" s="915"/>
    </row>
    <row r="75" spans="1:7" x14ac:dyDescent="0.2">
      <c r="B75" s="915" t="s">
        <v>16</v>
      </c>
    </row>
    <row r="76" spans="1:7" s="927" customFormat="1" x14ac:dyDescent="0.2">
      <c r="A76" s="915"/>
      <c r="B76" s="915"/>
      <c r="D76" s="920"/>
      <c r="E76" s="915"/>
      <c r="F76" s="915"/>
      <c r="G76" s="915"/>
    </row>
    <row r="77" spans="1:7" s="927" customFormat="1" ht="13.5" x14ac:dyDescent="0.2">
      <c r="A77" s="937"/>
      <c r="B77" s="915"/>
      <c r="D77" s="920"/>
      <c r="E77" s="915"/>
      <c r="F77" s="915"/>
      <c r="G77" s="915"/>
    </row>
    <row r="79" spans="1:7" s="927" customFormat="1" x14ac:dyDescent="0.2">
      <c r="A79" s="915"/>
      <c r="B79" s="915"/>
      <c r="D79" s="920"/>
      <c r="E79" s="915"/>
      <c r="F79" s="915"/>
      <c r="G79" s="915"/>
    </row>
  </sheetData>
  <mergeCells count="3">
    <mergeCell ref="A1:G1"/>
    <mergeCell ref="A2:G2"/>
    <mergeCell ref="A3:G3"/>
  </mergeCells>
  <printOptions horizontalCentered="1"/>
  <pageMargins left="0.25" right="0.25" top="0.5" bottom="0.5" header="0.3" footer="0.3"/>
  <pageSetup scale="7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D072-F19C-4690-9B47-FE05867391F9}">
  <sheetPr>
    <pageSetUpPr fitToPage="1"/>
  </sheetPr>
  <dimension ref="A1:R76"/>
  <sheetViews>
    <sheetView zoomScaleNormal="100" workbookViewId="0">
      <selection sqref="A1:R1"/>
    </sheetView>
  </sheetViews>
  <sheetFormatPr defaultColWidth="13.7109375" defaultRowHeight="12.75" x14ac:dyDescent="0.2"/>
  <cols>
    <col min="1" max="1" width="2.5703125" style="463" customWidth="1"/>
    <col min="2" max="2" width="46.5703125" style="746"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9" width="2.28515625" style="463" customWidth="1"/>
    <col min="20" max="16384" width="13.7109375" style="463"/>
  </cols>
  <sheetData>
    <row r="1" spans="1:18" ht="14.1" customHeight="1" x14ac:dyDescent="0.25">
      <c r="A1" s="1418" t="s">
        <v>0</v>
      </c>
      <c r="B1" s="1418"/>
      <c r="C1" s="1418"/>
      <c r="D1" s="1418"/>
      <c r="E1" s="1418"/>
      <c r="F1" s="1418"/>
      <c r="G1" s="1418"/>
      <c r="H1" s="1418"/>
      <c r="I1" s="1418"/>
      <c r="J1" s="1418"/>
      <c r="K1" s="1418"/>
      <c r="L1" s="1418"/>
      <c r="M1" s="1418"/>
      <c r="N1" s="1418"/>
      <c r="O1" s="1418"/>
      <c r="P1" s="1418"/>
      <c r="Q1" s="1418"/>
      <c r="R1" s="1418"/>
    </row>
    <row r="2" spans="1:18" ht="14.1" customHeight="1" x14ac:dyDescent="0.25">
      <c r="A2" s="1418" t="s">
        <v>403</v>
      </c>
      <c r="B2" s="1418"/>
      <c r="C2" s="1418"/>
      <c r="D2" s="1418"/>
      <c r="E2" s="1418"/>
      <c r="F2" s="1418"/>
      <c r="G2" s="1418"/>
      <c r="H2" s="1418"/>
      <c r="I2" s="1418"/>
      <c r="J2" s="1418"/>
      <c r="K2" s="1418"/>
      <c r="L2" s="1418"/>
      <c r="M2" s="1418"/>
      <c r="N2" s="1418"/>
      <c r="O2" s="1418"/>
      <c r="P2" s="1418"/>
      <c r="Q2" s="1418"/>
      <c r="R2" s="1418"/>
    </row>
    <row r="3" spans="1:18" x14ac:dyDescent="0.2">
      <c r="A3" s="459"/>
      <c r="B3" s="736"/>
      <c r="C3" s="459"/>
      <c r="D3" s="459"/>
      <c r="E3" s="459"/>
      <c r="F3" s="459"/>
      <c r="G3" s="459"/>
      <c r="H3" s="459"/>
      <c r="I3" s="459"/>
      <c r="J3" s="459"/>
      <c r="K3" s="459"/>
      <c r="L3" s="459"/>
      <c r="M3" s="459"/>
      <c r="N3" s="459"/>
      <c r="O3" s="459"/>
      <c r="P3" s="459"/>
      <c r="Q3" s="459"/>
      <c r="R3" s="459"/>
    </row>
    <row r="4" spans="1:18" ht="15.75" customHeight="1" x14ac:dyDescent="0.2">
      <c r="A4" s="1419" t="s">
        <v>3</v>
      </c>
      <c r="B4" s="1420"/>
      <c r="C4" s="459"/>
      <c r="D4" s="1421" t="s">
        <v>1</v>
      </c>
      <c r="E4" s="1421"/>
      <c r="F4" s="1421"/>
      <c r="G4" s="1421"/>
      <c r="H4" s="1421"/>
      <c r="I4" s="1421"/>
      <c r="J4" s="1421"/>
      <c r="K4" s="1421"/>
      <c r="L4" s="1421"/>
      <c r="M4" s="1421"/>
      <c r="N4" s="1421"/>
      <c r="O4" s="1421"/>
      <c r="P4" s="1421"/>
      <c r="Q4" s="1421"/>
      <c r="R4" s="1421"/>
    </row>
    <row r="5" spans="1:18" ht="15.75" customHeight="1" x14ac:dyDescent="0.2">
      <c r="A5" s="459"/>
      <c r="B5" s="736"/>
      <c r="C5" s="459"/>
      <c r="D5" s="459"/>
      <c r="E5" s="459"/>
      <c r="F5" s="459"/>
      <c r="G5" s="459"/>
      <c r="H5" s="459"/>
      <c r="I5" s="459"/>
      <c r="J5" s="459"/>
      <c r="K5" s="459"/>
      <c r="L5" s="459"/>
      <c r="M5" s="13"/>
      <c r="N5" s="13"/>
      <c r="O5" s="13"/>
      <c r="P5" s="13"/>
      <c r="Q5" s="13"/>
      <c r="R5" s="13"/>
    </row>
    <row r="6" spans="1:18" ht="25.9" customHeight="1" x14ac:dyDescent="0.2">
      <c r="A6" s="459"/>
      <c r="B6" s="736"/>
      <c r="C6" s="459"/>
      <c r="D6" s="6"/>
      <c r="E6" s="718" t="s">
        <v>118</v>
      </c>
      <c r="F6" s="7"/>
      <c r="G6" s="462"/>
      <c r="H6" s="4" t="s">
        <v>184</v>
      </c>
      <c r="I6" s="469"/>
      <c r="J6" s="462"/>
      <c r="K6" s="4" t="s">
        <v>183</v>
      </c>
      <c r="L6" s="469"/>
      <c r="M6" s="462"/>
      <c r="N6" s="4" t="s">
        <v>182</v>
      </c>
      <c r="O6" s="469"/>
      <c r="P6" s="470"/>
      <c r="Q6" s="471" t="s">
        <v>181</v>
      </c>
      <c r="R6" s="578"/>
    </row>
    <row r="7" spans="1:18" ht="8.1" customHeight="1" x14ac:dyDescent="0.2">
      <c r="A7" s="459"/>
      <c r="B7" s="736"/>
      <c r="C7" s="459"/>
      <c r="D7" s="11"/>
      <c r="E7" s="10"/>
      <c r="F7" s="12"/>
      <c r="G7" s="13"/>
      <c r="H7" s="10"/>
      <c r="I7" s="14"/>
      <c r="J7" s="13"/>
      <c r="K7" s="10"/>
      <c r="L7" s="14"/>
      <c r="M7" s="13"/>
      <c r="N7" s="10"/>
      <c r="O7" s="14"/>
      <c r="P7" s="476"/>
      <c r="Q7" s="10"/>
      <c r="R7" s="12"/>
    </row>
    <row r="8" spans="1:18" ht="12" customHeight="1" x14ac:dyDescent="0.2">
      <c r="A8" s="1467" t="s">
        <v>350</v>
      </c>
      <c r="B8" s="1420"/>
      <c r="C8" s="459"/>
      <c r="D8" s="11"/>
      <c r="E8" s="15">
        <v>222</v>
      </c>
      <c r="F8" s="31"/>
      <c r="G8" s="28"/>
      <c r="H8" s="16">
        <v>240</v>
      </c>
      <c r="I8" s="120"/>
      <c r="J8" s="28"/>
      <c r="K8" s="16">
        <v>278</v>
      </c>
      <c r="L8" s="120"/>
      <c r="M8" s="28"/>
      <c r="N8" s="16">
        <v>278</v>
      </c>
      <c r="O8" s="120"/>
      <c r="P8" s="477"/>
      <c r="Q8" s="15">
        <v>224</v>
      </c>
      <c r="R8" s="19"/>
    </row>
    <row r="9" spans="1:18" ht="8.1" customHeight="1" x14ac:dyDescent="0.2">
      <c r="A9" s="1420"/>
      <c r="B9" s="1420"/>
      <c r="C9" s="459"/>
      <c r="D9" s="11"/>
      <c r="E9" s="32"/>
      <c r="F9" s="31"/>
      <c r="G9" s="28"/>
      <c r="H9" s="29"/>
      <c r="I9" s="32"/>
      <c r="J9" s="28"/>
      <c r="K9" s="29"/>
      <c r="L9" s="32"/>
      <c r="M9" s="28"/>
      <c r="N9" s="29"/>
      <c r="O9" s="32"/>
      <c r="P9" s="484"/>
      <c r="Q9" s="32"/>
      <c r="R9" s="31"/>
    </row>
    <row r="10" spans="1:18" ht="12" customHeight="1" x14ac:dyDescent="0.2">
      <c r="A10" s="1467" t="s">
        <v>351</v>
      </c>
      <c r="B10" s="1420"/>
      <c r="C10" s="459"/>
      <c r="D10" s="11"/>
      <c r="E10" s="32"/>
      <c r="F10" s="31"/>
      <c r="G10" s="28"/>
      <c r="H10" s="29"/>
      <c r="I10" s="32"/>
      <c r="J10" s="28"/>
      <c r="K10" s="29"/>
      <c r="L10" s="32"/>
      <c r="M10" s="28"/>
      <c r="N10" s="29"/>
      <c r="O10" s="32"/>
      <c r="P10" s="484"/>
      <c r="Q10" s="32"/>
      <c r="R10" s="31"/>
    </row>
    <row r="11" spans="1:18" ht="12" customHeight="1" x14ac:dyDescent="0.2">
      <c r="A11" s="1460" t="s">
        <v>296</v>
      </c>
      <c r="B11" s="1468"/>
      <c r="C11" s="459"/>
      <c r="D11" s="11"/>
      <c r="E11" s="15">
        <v>135</v>
      </c>
      <c r="F11" s="31"/>
      <c r="G11" s="28"/>
      <c r="H11" s="16">
        <v>134</v>
      </c>
      <c r="I11" s="120"/>
      <c r="J11" s="28"/>
      <c r="K11" s="16">
        <v>136</v>
      </c>
      <c r="L11" s="120"/>
      <c r="M11" s="28"/>
      <c r="N11" s="16">
        <v>135</v>
      </c>
      <c r="O11" s="120"/>
      <c r="P11" s="477"/>
      <c r="Q11" s="15">
        <v>134</v>
      </c>
      <c r="R11" s="19"/>
    </row>
    <row r="12" spans="1:18" ht="12" customHeight="1" x14ac:dyDescent="0.2">
      <c r="A12" s="1460" t="s">
        <v>301</v>
      </c>
      <c r="B12" s="1468"/>
      <c r="C12" s="459"/>
      <c r="D12" s="11"/>
      <c r="E12" s="20">
        <v>101</v>
      </c>
      <c r="F12" s="31"/>
      <c r="G12" s="28"/>
      <c r="H12" s="21">
        <v>100</v>
      </c>
      <c r="I12" s="119"/>
      <c r="J12" s="28"/>
      <c r="K12" s="21">
        <v>101</v>
      </c>
      <c r="L12" s="119"/>
      <c r="M12" s="28"/>
      <c r="N12" s="21">
        <v>99</v>
      </c>
      <c r="O12" s="119"/>
      <c r="P12" s="478"/>
      <c r="Q12" s="20">
        <v>99</v>
      </c>
      <c r="R12" s="24"/>
    </row>
    <row r="13" spans="1:18" ht="12" customHeight="1" x14ac:dyDescent="0.2">
      <c r="A13" s="1460" t="s">
        <v>298</v>
      </c>
      <c r="B13" s="1468"/>
      <c r="C13" s="459"/>
      <c r="D13" s="11"/>
      <c r="E13" s="25">
        <v>20</v>
      </c>
      <c r="F13" s="31"/>
      <c r="G13" s="28"/>
      <c r="H13" s="25">
        <v>20</v>
      </c>
      <c r="I13" s="119"/>
      <c r="J13" s="28"/>
      <c r="K13" s="25">
        <v>20</v>
      </c>
      <c r="L13" s="119"/>
      <c r="M13" s="28"/>
      <c r="N13" s="25">
        <v>20</v>
      </c>
      <c r="O13" s="119"/>
      <c r="P13" s="478"/>
      <c r="Q13" s="25">
        <v>20</v>
      </c>
      <c r="R13" s="24"/>
    </row>
    <row r="14" spans="1:18" ht="12" customHeight="1" x14ac:dyDescent="0.2">
      <c r="A14" s="1460" t="s">
        <v>391</v>
      </c>
      <c r="B14" s="1468"/>
      <c r="C14" s="459"/>
      <c r="D14" s="11"/>
      <c r="E14" s="721">
        <v>256</v>
      </c>
      <c r="F14" s="31"/>
      <c r="G14" s="28"/>
      <c r="H14" s="721">
        <v>254</v>
      </c>
      <c r="I14" s="120"/>
      <c r="J14" s="28"/>
      <c r="K14" s="721">
        <v>257</v>
      </c>
      <c r="L14" s="120"/>
      <c r="M14" s="28"/>
      <c r="N14" s="721">
        <v>254</v>
      </c>
      <c r="O14" s="120"/>
      <c r="P14" s="477"/>
      <c r="Q14" s="721">
        <v>253</v>
      </c>
      <c r="R14" s="19"/>
    </row>
    <row r="15" spans="1:18" ht="8.1" customHeight="1" x14ac:dyDescent="0.2">
      <c r="A15" s="1420"/>
      <c r="B15" s="1420"/>
      <c r="C15" s="459"/>
      <c r="D15" s="11"/>
      <c r="E15" s="32"/>
      <c r="F15" s="31"/>
      <c r="G15" s="28"/>
      <c r="H15" s="29"/>
      <c r="I15" s="32"/>
      <c r="J15" s="28"/>
      <c r="K15" s="29"/>
      <c r="L15" s="32"/>
      <c r="M15" s="28"/>
      <c r="N15" s="29"/>
      <c r="O15" s="32"/>
      <c r="P15" s="484"/>
      <c r="Q15" s="32"/>
      <c r="R15" s="31"/>
    </row>
    <row r="16" spans="1:18" ht="12" customHeight="1" x14ac:dyDescent="0.2">
      <c r="A16" s="1467" t="s">
        <v>261</v>
      </c>
      <c r="B16" s="1420"/>
      <c r="C16" s="459"/>
      <c r="D16" s="11"/>
      <c r="E16" s="32"/>
      <c r="F16" s="31"/>
      <c r="G16" s="28"/>
      <c r="H16" s="29"/>
      <c r="I16" s="32"/>
      <c r="J16" s="28"/>
      <c r="K16" s="29"/>
      <c r="L16" s="32"/>
      <c r="M16" s="28"/>
      <c r="N16" s="29"/>
      <c r="O16" s="32"/>
      <c r="P16" s="484"/>
      <c r="Q16" s="32"/>
      <c r="R16" s="31"/>
    </row>
    <row r="17" spans="1:18" ht="12" customHeight="1" x14ac:dyDescent="0.2">
      <c r="A17" s="1460" t="s">
        <v>296</v>
      </c>
      <c r="B17" s="1468"/>
      <c r="C17" s="459"/>
      <c r="D17" s="11"/>
      <c r="E17" s="15">
        <v>1</v>
      </c>
      <c r="F17" s="31"/>
      <c r="G17" s="28"/>
      <c r="H17" s="16">
        <v>0</v>
      </c>
      <c r="I17" s="120"/>
      <c r="J17" s="28"/>
      <c r="K17" s="16">
        <v>2</v>
      </c>
      <c r="L17" s="120"/>
      <c r="M17" s="28"/>
      <c r="N17" s="16">
        <v>0</v>
      </c>
      <c r="O17" s="120"/>
      <c r="P17" s="477"/>
      <c r="Q17" s="15">
        <v>1</v>
      </c>
      <c r="R17" s="19"/>
    </row>
    <row r="18" spans="1:18" x14ac:dyDescent="0.2">
      <c r="A18" s="1460" t="s">
        <v>301</v>
      </c>
      <c r="B18" s="1468"/>
      <c r="C18" s="459"/>
      <c r="D18" s="11"/>
      <c r="E18" s="20">
        <v>0</v>
      </c>
      <c r="F18" s="31"/>
      <c r="G18" s="28"/>
      <c r="H18" s="21">
        <v>1</v>
      </c>
      <c r="I18" s="119"/>
      <c r="J18" s="28"/>
      <c r="K18" s="21">
        <v>0</v>
      </c>
      <c r="L18" s="119"/>
      <c r="M18" s="28"/>
      <c r="N18" s="21">
        <v>1</v>
      </c>
      <c r="O18" s="119"/>
      <c r="P18" s="478"/>
      <c r="Q18" s="20">
        <v>0</v>
      </c>
      <c r="R18" s="24"/>
    </row>
    <row r="19" spans="1:18" x14ac:dyDescent="0.2">
      <c r="A19" s="1460" t="s">
        <v>391</v>
      </c>
      <c r="B19" s="1468"/>
      <c r="C19" s="459"/>
      <c r="D19" s="11"/>
      <c r="E19" s="721">
        <v>1</v>
      </c>
      <c r="F19" s="31"/>
      <c r="G19" s="28"/>
      <c r="H19" s="721">
        <v>1</v>
      </c>
      <c r="I19" s="120"/>
      <c r="J19" s="28"/>
      <c r="K19" s="721">
        <v>2</v>
      </c>
      <c r="L19" s="120"/>
      <c r="M19" s="28"/>
      <c r="N19" s="721">
        <v>1</v>
      </c>
      <c r="O19" s="120"/>
      <c r="P19" s="477"/>
      <c r="Q19" s="721">
        <v>1</v>
      </c>
      <c r="R19" s="19"/>
    </row>
    <row r="20" spans="1:18" ht="8.1" customHeight="1" x14ac:dyDescent="0.2">
      <c r="A20" s="1420"/>
      <c r="B20" s="1420"/>
      <c r="C20" s="459"/>
      <c r="D20" s="11"/>
      <c r="E20" s="32"/>
      <c r="F20" s="31"/>
      <c r="G20" s="28"/>
      <c r="H20" s="29"/>
      <c r="I20" s="32"/>
      <c r="J20" s="28"/>
      <c r="K20" s="29"/>
      <c r="L20" s="32"/>
      <c r="M20" s="28"/>
      <c r="N20" s="29"/>
      <c r="O20" s="32"/>
      <c r="P20" s="484"/>
      <c r="Q20" s="32"/>
      <c r="R20" s="31"/>
    </row>
    <row r="21" spans="1:18" ht="12" customHeight="1" x14ac:dyDescent="0.2">
      <c r="A21" s="1467" t="s">
        <v>353</v>
      </c>
      <c r="B21" s="1420"/>
      <c r="C21" s="459"/>
      <c r="D21" s="11"/>
      <c r="E21" s="32"/>
      <c r="F21" s="31"/>
      <c r="G21" s="28"/>
      <c r="H21" s="29"/>
      <c r="I21" s="32"/>
      <c r="J21" s="28"/>
      <c r="K21" s="29"/>
      <c r="L21" s="32"/>
      <c r="M21" s="28"/>
      <c r="N21" s="29"/>
      <c r="O21" s="32"/>
      <c r="P21" s="484"/>
      <c r="Q21" s="32"/>
      <c r="R21" s="31"/>
    </row>
    <row r="22" spans="1:18" ht="12" customHeight="1" x14ac:dyDescent="0.2">
      <c r="A22" s="1460" t="s">
        <v>296</v>
      </c>
      <c r="B22" s="1468"/>
      <c r="C22" s="459"/>
      <c r="D22" s="11"/>
      <c r="E22" s="15">
        <v>90</v>
      </c>
      <c r="F22" s="31"/>
      <c r="G22" s="28"/>
      <c r="H22" s="16">
        <v>88</v>
      </c>
      <c r="I22" s="120"/>
      <c r="J22" s="28"/>
      <c r="K22" s="16">
        <v>94</v>
      </c>
      <c r="L22" s="120"/>
      <c r="M22" s="28"/>
      <c r="N22" s="16">
        <v>87</v>
      </c>
      <c r="O22" s="120"/>
      <c r="P22" s="477"/>
      <c r="Q22" s="15">
        <v>91</v>
      </c>
      <c r="R22" s="19"/>
    </row>
    <row r="23" spans="1:18" ht="12" customHeight="1" x14ac:dyDescent="0.2">
      <c r="A23" s="1460" t="s">
        <v>301</v>
      </c>
      <c r="B23" s="1468"/>
      <c r="C23" s="459"/>
      <c r="D23" s="11"/>
      <c r="E23" s="20">
        <v>55</v>
      </c>
      <c r="F23" s="31"/>
      <c r="G23" s="28"/>
      <c r="H23" s="21">
        <v>52</v>
      </c>
      <c r="I23" s="119"/>
      <c r="J23" s="28"/>
      <c r="K23" s="21">
        <v>82</v>
      </c>
      <c r="L23" s="119"/>
      <c r="M23" s="28"/>
      <c r="N23" s="21">
        <v>66</v>
      </c>
      <c r="O23" s="119"/>
      <c r="P23" s="478"/>
      <c r="Q23" s="20">
        <v>72</v>
      </c>
      <c r="R23" s="24"/>
    </row>
    <row r="24" spans="1:18" ht="12" customHeight="1" x14ac:dyDescent="0.2">
      <c r="A24" s="1460" t="s">
        <v>298</v>
      </c>
      <c r="B24" s="1468"/>
      <c r="C24" s="459"/>
      <c r="D24" s="11"/>
      <c r="E24" s="25">
        <v>12</v>
      </c>
      <c r="F24" s="31"/>
      <c r="G24" s="28"/>
      <c r="H24" s="25">
        <v>15</v>
      </c>
      <c r="I24" s="119"/>
      <c r="J24" s="28"/>
      <c r="K24" s="25">
        <v>17</v>
      </c>
      <c r="L24" s="119"/>
      <c r="M24" s="28"/>
      <c r="N24" s="25">
        <v>14</v>
      </c>
      <c r="O24" s="119"/>
      <c r="P24" s="478"/>
      <c r="Q24" s="25">
        <v>11</v>
      </c>
      <c r="R24" s="24"/>
    </row>
    <row r="25" spans="1:18" ht="12" customHeight="1" x14ac:dyDescent="0.2">
      <c r="A25" s="1460" t="s">
        <v>391</v>
      </c>
      <c r="B25" s="1468"/>
      <c r="C25" s="459"/>
      <c r="D25" s="11"/>
      <c r="E25" s="721">
        <v>157</v>
      </c>
      <c r="F25" s="31"/>
      <c r="G25" s="28"/>
      <c r="H25" s="721">
        <v>155</v>
      </c>
      <c r="I25" s="120"/>
      <c r="J25" s="28"/>
      <c r="K25" s="721">
        <v>193</v>
      </c>
      <c r="L25" s="120"/>
      <c r="M25" s="28"/>
      <c r="N25" s="721">
        <v>167</v>
      </c>
      <c r="O25" s="120"/>
      <c r="P25" s="477"/>
      <c r="Q25" s="721">
        <v>174</v>
      </c>
      <c r="R25" s="19"/>
    </row>
    <row r="26" spans="1:18" ht="8.1" customHeight="1" x14ac:dyDescent="0.2">
      <c r="A26" s="1420"/>
      <c r="B26" s="1420"/>
      <c r="C26" s="459"/>
      <c r="D26" s="11"/>
      <c r="E26" s="32"/>
      <c r="F26" s="31"/>
      <c r="G26" s="28"/>
      <c r="H26" s="29"/>
      <c r="I26" s="32"/>
      <c r="J26" s="28"/>
      <c r="K26" s="29"/>
      <c r="L26" s="32"/>
      <c r="M26" s="28"/>
      <c r="N26" s="29"/>
      <c r="O26" s="32"/>
      <c r="P26" s="484"/>
      <c r="Q26" s="32"/>
      <c r="R26" s="31"/>
    </row>
    <row r="27" spans="1:18" ht="12" customHeight="1" x14ac:dyDescent="0.2">
      <c r="A27" s="1467" t="s">
        <v>354</v>
      </c>
      <c r="B27" s="1420"/>
      <c r="C27" s="459"/>
      <c r="D27" s="11"/>
      <c r="E27" s="32"/>
      <c r="F27" s="31"/>
      <c r="G27" s="28"/>
      <c r="H27" s="29"/>
      <c r="I27" s="32"/>
      <c r="J27" s="28"/>
      <c r="K27" s="29"/>
      <c r="L27" s="32"/>
      <c r="M27" s="28"/>
      <c r="N27" s="29"/>
      <c r="O27" s="32"/>
      <c r="P27" s="484"/>
      <c r="Q27" s="32"/>
      <c r="R27" s="31"/>
    </row>
    <row r="28" spans="1:18" ht="12" customHeight="1" x14ac:dyDescent="0.2">
      <c r="A28" s="1460" t="s">
        <v>296</v>
      </c>
      <c r="B28" s="1468"/>
      <c r="C28" s="459"/>
      <c r="D28" s="11"/>
      <c r="E28" s="15">
        <v>48</v>
      </c>
      <c r="F28" s="31"/>
      <c r="G28" s="28"/>
      <c r="H28" s="16">
        <v>44</v>
      </c>
      <c r="I28" s="120"/>
      <c r="J28" s="28"/>
      <c r="K28" s="16">
        <v>43</v>
      </c>
      <c r="L28" s="120"/>
      <c r="M28" s="28"/>
      <c r="N28" s="16">
        <v>42</v>
      </c>
      <c r="O28" s="120"/>
      <c r="P28" s="477"/>
      <c r="Q28" s="15">
        <v>45</v>
      </c>
      <c r="R28" s="19"/>
    </row>
    <row r="29" spans="1:18" ht="12" customHeight="1" x14ac:dyDescent="0.2">
      <c r="A29" s="1460" t="s">
        <v>301</v>
      </c>
      <c r="B29" s="1468"/>
      <c r="C29" s="459"/>
      <c r="D29" s="11"/>
      <c r="E29" s="20">
        <v>32</v>
      </c>
      <c r="F29" s="31"/>
      <c r="G29" s="28"/>
      <c r="H29" s="21">
        <v>32</v>
      </c>
      <c r="I29" s="119"/>
      <c r="J29" s="28"/>
      <c r="K29" s="21">
        <v>32</v>
      </c>
      <c r="L29" s="119"/>
      <c r="M29" s="28"/>
      <c r="N29" s="21">
        <v>32</v>
      </c>
      <c r="O29" s="119"/>
      <c r="P29" s="478"/>
      <c r="Q29" s="20">
        <v>31</v>
      </c>
      <c r="R29" s="24"/>
    </row>
    <row r="30" spans="1:18" ht="12" customHeight="1" x14ac:dyDescent="0.2">
      <c r="A30" s="1460" t="s">
        <v>298</v>
      </c>
      <c r="B30" s="1468"/>
      <c r="C30" s="459"/>
      <c r="D30" s="11"/>
      <c r="E30" s="25">
        <v>6</v>
      </c>
      <c r="F30" s="31"/>
      <c r="G30" s="28"/>
      <c r="H30" s="25">
        <v>7</v>
      </c>
      <c r="I30" s="119"/>
      <c r="J30" s="28"/>
      <c r="K30" s="25">
        <v>6</v>
      </c>
      <c r="L30" s="119"/>
      <c r="M30" s="28"/>
      <c r="N30" s="25">
        <v>7</v>
      </c>
      <c r="O30" s="119"/>
      <c r="P30" s="478"/>
      <c r="Q30" s="25">
        <v>6</v>
      </c>
      <c r="R30" s="24"/>
    </row>
    <row r="31" spans="1:18" ht="12" customHeight="1" x14ac:dyDescent="0.2">
      <c r="A31" s="1460" t="s">
        <v>391</v>
      </c>
      <c r="B31" s="1468"/>
      <c r="C31" s="459"/>
      <c r="D31" s="11"/>
      <c r="E31" s="721">
        <v>86</v>
      </c>
      <c r="F31" s="31"/>
      <c r="G31" s="28"/>
      <c r="H31" s="721">
        <v>83</v>
      </c>
      <c r="I31" s="120"/>
      <c r="J31" s="28"/>
      <c r="K31" s="721">
        <v>81</v>
      </c>
      <c r="L31" s="120"/>
      <c r="M31" s="28"/>
      <c r="N31" s="721">
        <v>81</v>
      </c>
      <c r="O31" s="120"/>
      <c r="P31" s="477"/>
      <c r="Q31" s="721">
        <v>82</v>
      </c>
      <c r="R31" s="19"/>
    </row>
    <row r="32" spans="1:18" ht="8.1" customHeight="1" x14ac:dyDescent="0.2">
      <c r="A32" s="1420"/>
      <c r="B32" s="1420"/>
      <c r="C32" s="459"/>
      <c r="D32" s="11"/>
      <c r="E32" s="32"/>
      <c r="F32" s="31"/>
      <c r="G32" s="28"/>
      <c r="H32" s="29"/>
      <c r="I32" s="32"/>
      <c r="J32" s="28"/>
      <c r="K32" s="29"/>
      <c r="L32" s="32"/>
      <c r="M32" s="28"/>
      <c r="N32" s="29"/>
      <c r="O32" s="32"/>
      <c r="P32" s="484"/>
      <c r="Q32" s="32"/>
      <c r="R32" s="31"/>
    </row>
    <row r="33" spans="1:18" ht="12" customHeight="1" x14ac:dyDescent="0.2">
      <c r="A33" s="1467" t="s">
        <v>356</v>
      </c>
      <c r="B33" s="1420"/>
      <c r="C33" s="459"/>
      <c r="D33" s="11"/>
      <c r="E33" s="32"/>
      <c r="F33" s="31"/>
      <c r="G33" s="28"/>
      <c r="H33" s="29"/>
      <c r="I33" s="32"/>
      <c r="J33" s="28"/>
      <c r="K33" s="29"/>
      <c r="L33" s="32"/>
      <c r="M33" s="28"/>
      <c r="N33" s="29"/>
      <c r="O33" s="32"/>
      <c r="P33" s="484"/>
      <c r="Q33" s="32"/>
      <c r="R33" s="31"/>
    </row>
    <row r="34" spans="1:18" ht="12" customHeight="1" x14ac:dyDescent="0.2">
      <c r="A34" s="1460" t="s">
        <v>309</v>
      </c>
      <c r="B34" s="1468"/>
      <c r="C34" s="459"/>
      <c r="D34" s="11"/>
      <c r="E34" s="15">
        <v>-2</v>
      </c>
      <c r="F34" s="31"/>
      <c r="G34" s="28"/>
      <c r="H34" s="16">
        <v>2</v>
      </c>
      <c r="I34" s="120"/>
      <c r="J34" s="28"/>
      <c r="K34" s="16">
        <v>1</v>
      </c>
      <c r="L34" s="120"/>
      <c r="M34" s="28"/>
      <c r="N34" s="16">
        <v>6</v>
      </c>
      <c r="O34" s="120"/>
      <c r="P34" s="477"/>
      <c r="Q34" s="15">
        <v>-1</v>
      </c>
      <c r="R34" s="19"/>
    </row>
    <row r="35" spans="1:18" ht="12" customHeight="1" x14ac:dyDescent="0.2">
      <c r="A35" s="1460" t="s">
        <v>301</v>
      </c>
      <c r="B35" s="1468"/>
      <c r="C35" s="459"/>
      <c r="D35" s="11"/>
      <c r="E35" s="20">
        <v>14</v>
      </c>
      <c r="F35" s="31"/>
      <c r="G35" s="28"/>
      <c r="H35" s="21">
        <v>17</v>
      </c>
      <c r="I35" s="119"/>
      <c r="J35" s="28"/>
      <c r="K35" s="21">
        <v>-13</v>
      </c>
      <c r="L35" s="119"/>
      <c r="M35" s="28"/>
      <c r="N35" s="21">
        <v>2</v>
      </c>
      <c r="O35" s="119"/>
      <c r="P35" s="478"/>
      <c r="Q35" s="20">
        <v>-4</v>
      </c>
      <c r="R35" s="24"/>
    </row>
    <row r="36" spans="1:18" ht="12" customHeight="1" x14ac:dyDescent="0.2">
      <c r="A36" s="1460" t="s">
        <v>298</v>
      </c>
      <c r="B36" s="1468"/>
      <c r="C36" s="459"/>
      <c r="D36" s="11"/>
      <c r="E36" s="25">
        <v>2</v>
      </c>
      <c r="F36" s="31"/>
      <c r="G36" s="28"/>
      <c r="H36" s="25">
        <v>-2</v>
      </c>
      <c r="I36" s="119"/>
      <c r="J36" s="28"/>
      <c r="K36" s="25">
        <v>-3</v>
      </c>
      <c r="L36" s="119"/>
      <c r="M36" s="28"/>
      <c r="N36" s="25">
        <v>-1</v>
      </c>
      <c r="O36" s="119"/>
      <c r="P36" s="478"/>
      <c r="Q36" s="25">
        <v>3</v>
      </c>
      <c r="R36" s="24"/>
    </row>
    <row r="37" spans="1:18" ht="12" customHeight="1" x14ac:dyDescent="0.2">
      <c r="A37" s="1460" t="s">
        <v>391</v>
      </c>
      <c r="B37" s="1468"/>
      <c r="C37" s="459"/>
      <c r="D37" s="11"/>
      <c r="E37" s="721">
        <v>14</v>
      </c>
      <c r="F37" s="31"/>
      <c r="G37" s="28"/>
      <c r="H37" s="721">
        <v>17</v>
      </c>
      <c r="I37" s="120"/>
      <c r="J37" s="28"/>
      <c r="K37" s="721">
        <v>-15</v>
      </c>
      <c r="L37" s="120"/>
      <c r="M37" s="28"/>
      <c r="N37" s="721">
        <v>7</v>
      </c>
      <c r="O37" s="120"/>
      <c r="P37" s="477"/>
      <c r="Q37" s="721">
        <v>-2</v>
      </c>
      <c r="R37" s="19"/>
    </row>
    <row r="38" spans="1:18" ht="8.1" customHeight="1" x14ac:dyDescent="0.2">
      <c r="A38" s="1420"/>
      <c r="B38" s="1420"/>
      <c r="C38" s="459"/>
      <c r="D38" s="11"/>
      <c r="E38" s="32"/>
      <c r="F38" s="31"/>
      <c r="G38" s="28"/>
      <c r="H38" s="29"/>
      <c r="I38" s="32"/>
      <c r="J38" s="28"/>
      <c r="K38" s="29"/>
      <c r="L38" s="32"/>
      <c r="M38" s="28"/>
      <c r="N38" s="29"/>
      <c r="O38" s="32"/>
      <c r="P38" s="484"/>
      <c r="Q38" s="32"/>
      <c r="R38" s="31"/>
    </row>
    <row r="39" spans="1:18" ht="12" customHeight="1" x14ac:dyDescent="0.2">
      <c r="A39" s="1467" t="s">
        <v>392</v>
      </c>
      <c r="B39" s="1420"/>
      <c r="C39" s="459"/>
      <c r="D39" s="11"/>
      <c r="E39" s="488">
        <v>61.3</v>
      </c>
      <c r="F39" s="31"/>
      <c r="G39" s="28"/>
      <c r="H39" s="485">
        <v>61</v>
      </c>
      <c r="I39" s="486"/>
      <c r="J39" s="28"/>
      <c r="K39" s="485">
        <v>75.099999999999994</v>
      </c>
      <c r="L39" s="486"/>
      <c r="M39" s="28"/>
      <c r="N39" s="485">
        <v>65.7</v>
      </c>
      <c r="O39" s="486"/>
      <c r="P39" s="487"/>
      <c r="Q39" s="488">
        <v>68.8</v>
      </c>
      <c r="R39" s="489"/>
    </row>
    <row r="40" spans="1:18" ht="14.1" customHeight="1" x14ac:dyDescent="0.2">
      <c r="A40" s="1469" t="s">
        <v>393</v>
      </c>
      <c r="B40" s="1420"/>
      <c r="C40" s="459"/>
      <c r="D40" s="11"/>
      <c r="E40" s="490">
        <v>33.200000000000003</v>
      </c>
      <c r="F40" s="31"/>
      <c r="G40" s="28"/>
      <c r="H40" s="490">
        <v>32.299999999999997</v>
      </c>
      <c r="I40" s="486"/>
      <c r="J40" s="28"/>
      <c r="K40" s="490">
        <v>30.7</v>
      </c>
      <c r="L40" s="486"/>
      <c r="M40" s="28"/>
      <c r="N40" s="490">
        <v>31.5</v>
      </c>
      <c r="O40" s="486"/>
      <c r="P40" s="487"/>
      <c r="Q40" s="490">
        <v>32</v>
      </c>
      <c r="R40" s="489"/>
    </row>
    <row r="41" spans="1:18" ht="12" customHeight="1" x14ac:dyDescent="0.2">
      <c r="A41" s="1467" t="s">
        <v>358</v>
      </c>
      <c r="B41" s="1420"/>
      <c r="C41" s="459"/>
      <c r="D41" s="11"/>
      <c r="E41" s="493">
        <v>94.5</v>
      </c>
      <c r="F41" s="31"/>
      <c r="G41" s="28"/>
      <c r="H41" s="493">
        <v>93.3</v>
      </c>
      <c r="I41" s="486"/>
      <c r="J41" s="28"/>
      <c r="K41" s="493">
        <v>105.8</v>
      </c>
      <c r="L41" s="486"/>
      <c r="M41" s="28"/>
      <c r="N41" s="493">
        <v>97.2</v>
      </c>
      <c r="O41" s="486"/>
      <c r="P41" s="487"/>
      <c r="Q41" s="493">
        <v>100.8</v>
      </c>
      <c r="R41" s="489"/>
    </row>
    <row r="42" spans="1:18" ht="8.1" customHeight="1" x14ac:dyDescent="0.2">
      <c r="A42" s="1420"/>
      <c r="B42" s="1420"/>
      <c r="C42" s="459"/>
      <c r="D42" s="11"/>
      <c r="E42" s="486"/>
      <c r="F42" s="31"/>
      <c r="G42" s="28"/>
      <c r="H42" s="494"/>
      <c r="I42" s="486"/>
      <c r="J42" s="28"/>
      <c r="K42" s="494"/>
      <c r="L42" s="486"/>
      <c r="M42" s="28"/>
      <c r="N42" s="494"/>
      <c r="O42" s="486"/>
      <c r="P42" s="487"/>
      <c r="Q42" s="486"/>
      <c r="R42" s="489"/>
    </row>
    <row r="43" spans="1:18" ht="12" customHeight="1" x14ac:dyDescent="0.2">
      <c r="A43" s="1467" t="s">
        <v>272</v>
      </c>
      <c r="B43" s="1420"/>
      <c r="C43" s="459"/>
      <c r="D43" s="11"/>
      <c r="E43" s="488">
        <v>61.3</v>
      </c>
      <c r="F43" s="31"/>
      <c r="G43" s="28"/>
      <c r="H43" s="485">
        <v>61</v>
      </c>
      <c r="I43" s="486"/>
      <c r="J43" s="28"/>
      <c r="K43" s="485">
        <v>75.099999999999994</v>
      </c>
      <c r="L43" s="486"/>
      <c r="M43" s="28"/>
      <c r="N43" s="485">
        <v>65.7</v>
      </c>
      <c r="O43" s="486"/>
      <c r="P43" s="487"/>
      <c r="Q43" s="488">
        <v>68.8</v>
      </c>
      <c r="R43" s="489"/>
    </row>
    <row r="44" spans="1:18" ht="12" customHeight="1" x14ac:dyDescent="0.2">
      <c r="A44" s="1467" t="s">
        <v>359</v>
      </c>
      <c r="B44" s="1420"/>
      <c r="C44" s="459"/>
      <c r="D44" s="11"/>
      <c r="E44" s="488">
        <v>4.7</v>
      </c>
      <c r="F44" s="31"/>
      <c r="G44" s="28"/>
      <c r="H44" s="485">
        <v>4.7</v>
      </c>
      <c r="I44" s="486"/>
      <c r="J44" s="28"/>
      <c r="K44" s="485">
        <v>18.3</v>
      </c>
      <c r="L44" s="486"/>
      <c r="M44" s="28"/>
      <c r="N44" s="485">
        <v>10.199999999999999</v>
      </c>
      <c r="O44" s="486"/>
      <c r="P44" s="487"/>
      <c r="Q44" s="488">
        <v>11.9</v>
      </c>
      <c r="R44" s="489"/>
    </row>
    <row r="45" spans="1:18" ht="12" customHeight="1" x14ac:dyDescent="0.2">
      <c r="A45" s="1417" t="s">
        <v>276</v>
      </c>
      <c r="B45" s="1470"/>
      <c r="C45" s="459"/>
      <c r="D45" s="11"/>
      <c r="E45" s="25">
        <v>0</v>
      </c>
      <c r="F45" s="31"/>
      <c r="G45" s="28"/>
      <c r="H45" s="490">
        <v>0.4</v>
      </c>
      <c r="I45" s="486"/>
      <c r="J45" s="28"/>
      <c r="K45" s="490">
        <v>-0.4</v>
      </c>
      <c r="L45" s="486"/>
      <c r="M45" s="28"/>
      <c r="N45" s="490">
        <v>-2.8</v>
      </c>
      <c r="O45" s="486"/>
      <c r="P45" s="487"/>
      <c r="Q45" s="490">
        <v>0.4</v>
      </c>
      <c r="R45" s="489"/>
    </row>
    <row r="46" spans="1:18" ht="12" customHeight="1" x14ac:dyDescent="0.2">
      <c r="A46" s="1460" t="s">
        <v>277</v>
      </c>
      <c r="B46" s="1468"/>
      <c r="C46" s="459"/>
      <c r="D46" s="11"/>
      <c r="E46" s="493">
        <v>56.6</v>
      </c>
      <c r="F46" s="31"/>
      <c r="G46" s="28"/>
      <c r="H46" s="493">
        <v>55.9</v>
      </c>
      <c r="I46" s="486"/>
      <c r="J46" s="28"/>
      <c r="K46" s="493">
        <v>57.2</v>
      </c>
      <c r="L46" s="486"/>
      <c r="M46" s="28"/>
      <c r="N46" s="493">
        <v>58.3</v>
      </c>
      <c r="O46" s="486"/>
      <c r="P46" s="487"/>
      <c r="Q46" s="493">
        <v>56.5</v>
      </c>
      <c r="R46" s="489"/>
    </row>
    <row r="47" spans="1:18" ht="8.1" customHeight="1" x14ac:dyDescent="0.2">
      <c r="A47" s="1420"/>
      <c r="B47" s="1420"/>
      <c r="C47" s="459"/>
      <c r="D47" s="11"/>
      <c r="E47" s="486"/>
      <c r="F47" s="31"/>
      <c r="G47" s="28"/>
      <c r="H47" s="494"/>
      <c r="I47" s="486"/>
      <c r="J47" s="28"/>
      <c r="K47" s="494"/>
      <c r="L47" s="486"/>
      <c r="M47" s="28"/>
      <c r="N47" s="494"/>
      <c r="O47" s="486"/>
      <c r="P47" s="487"/>
      <c r="Q47" s="486"/>
      <c r="R47" s="489"/>
    </row>
    <row r="48" spans="1:18" ht="12" customHeight="1" x14ac:dyDescent="0.2">
      <c r="A48" s="1467" t="s">
        <v>278</v>
      </c>
      <c r="B48" s="1420"/>
      <c r="C48" s="459"/>
      <c r="D48" s="11"/>
      <c r="E48" s="486"/>
      <c r="F48" s="31"/>
      <c r="G48" s="28"/>
      <c r="H48" s="494"/>
      <c r="I48" s="486"/>
      <c r="J48" s="28"/>
      <c r="K48" s="494"/>
      <c r="L48" s="486"/>
      <c r="M48" s="28"/>
      <c r="N48" s="494"/>
      <c r="O48" s="486"/>
      <c r="P48" s="487"/>
      <c r="Q48" s="486"/>
      <c r="R48" s="489"/>
    </row>
    <row r="49" spans="1:18" ht="12" customHeight="1" x14ac:dyDescent="0.2">
      <c r="A49" s="1467" t="s">
        <v>274</v>
      </c>
      <c r="B49" s="1420"/>
      <c r="C49" s="459"/>
      <c r="D49" s="11"/>
      <c r="E49" s="488">
        <v>94.5</v>
      </c>
      <c r="F49" s="31"/>
      <c r="G49" s="28"/>
      <c r="H49" s="485">
        <v>93.3</v>
      </c>
      <c r="I49" s="486"/>
      <c r="J49" s="28"/>
      <c r="K49" s="485">
        <v>105.8</v>
      </c>
      <c r="L49" s="486"/>
      <c r="M49" s="28"/>
      <c r="N49" s="485">
        <v>97.2</v>
      </c>
      <c r="O49" s="486"/>
      <c r="P49" s="487"/>
      <c r="Q49" s="488">
        <v>100.8</v>
      </c>
      <c r="R49" s="489"/>
    </row>
    <row r="50" spans="1:18" ht="12" customHeight="1" x14ac:dyDescent="0.2">
      <c r="A50" s="1467" t="s">
        <v>279</v>
      </c>
      <c r="B50" s="1420"/>
      <c r="C50" s="459"/>
      <c r="D50" s="11"/>
      <c r="E50" s="488">
        <v>-4.7</v>
      </c>
      <c r="F50" s="31"/>
      <c r="G50" s="28"/>
      <c r="H50" s="485">
        <v>-4.7</v>
      </c>
      <c r="I50" s="486"/>
      <c r="J50" s="28"/>
      <c r="K50" s="485">
        <v>-18.3</v>
      </c>
      <c r="L50" s="486"/>
      <c r="M50" s="28"/>
      <c r="N50" s="485">
        <v>-10.199999999999999</v>
      </c>
      <c r="O50" s="486"/>
      <c r="P50" s="487"/>
      <c r="Q50" s="488">
        <v>-11.9</v>
      </c>
      <c r="R50" s="489"/>
    </row>
    <row r="51" spans="1:18" ht="12" customHeight="1" x14ac:dyDescent="0.2">
      <c r="A51" s="1467" t="s">
        <v>280</v>
      </c>
      <c r="B51" s="1420"/>
      <c r="C51" s="459"/>
      <c r="D51" s="11"/>
      <c r="E51" s="490">
        <v>0</v>
      </c>
      <c r="F51" s="31"/>
      <c r="G51" s="28"/>
      <c r="H51" s="490">
        <v>-0.4</v>
      </c>
      <c r="I51" s="486"/>
      <c r="J51" s="28"/>
      <c r="K51" s="490">
        <v>0.4</v>
      </c>
      <c r="L51" s="486"/>
      <c r="M51" s="28"/>
      <c r="N51" s="490">
        <v>2.8</v>
      </c>
      <c r="O51" s="486"/>
      <c r="P51" s="487"/>
      <c r="Q51" s="490">
        <v>-0.4</v>
      </c>
      <c r="R51" s="489"/>
    </row>
    <row r="52" spans="1:18" ht="12.95" customHeight="1" thickBot="1" x14ac:dyDescent="0.25">
      <c r="A52" s="1391" t="s">
        <v>282</v>
      </c>
      <c r="B52" s="1389"/>
      <c r="D52" s="473"/>
      <c r="E52" s="492">
        <v>89.8</v>
      </c>
      <c r="F52" s="723"/>
      <c r="G52" s="724"/>
      <c r="H52" s="614">
        <v>88.2</v>
      </c>
      <c r="I52" s="603"/>
      <c r="J52" s="724"/>
      <c r="K52" s="614">
        <v>87.9</v>
      </c>
      <c r="L52" s="603"/>
      <c r="M52" s="724"/>
      <c r="N52" s="614">
        <v>89.8</v>
      </c>
      <c r="O52" s="603"/>
      <c r="P52" s="604"/>
      <c r="Q52" s="614">
        <v>88.499999999999986</v>
      </c>
      <c r="R52" s="605"/>
    </row>
    <row r="53" spans="1:18" ht="8.1" customHeight="1" thickTop="1" x14ac:dyDescent="0.2">
      <c r="A53" s="1389"/>
      <c r="B53" s="1389"/>
      <c r="D53" s="473"/>
      <c r="E53" s="488"/>
      <c r="F53" s="723"/>
      <c r="G53" s="724"/>
      <c r="H53" s="612"/>
      <c r="I53" s="603"/>
      <c r="J53" s="724"/>
      <c r="K53" s="612"/>
      <c r="L53" s="603"/>
      <c r="M53" s="724"/>
      <c r="N53" s="612"/>
      <c r="O53" s="603"/>
      <c r="P53" s="604"/>
      <c r="Q53" s="612"/>
      <c r="R53" s="605"/>
    </row>
    <row r="54" spans="1:18" ht="12" customHeight="1" x14ac:dyDescent="0.2">
      <c r="A54" s="1391" t="s">
        <v>360</v>
      </c>
      <c r="B54" s="1389"/>
      <c r="D54" s="473"/>
      <c r="E54" s="727">
        <v>-0.8</v>
      </c>
      <c r="F54" s="723"/>
      <c r="G54" s="724"/>
      <c r="H54" s="554">
        <v>0</v>
      </c>
      <c r="I54" s="603"/>
      <c r="J54" s="724"/>
      <c r="K54" s="606">
        <v>0.4</v>
      </c>
      <c r="L54" s="603"/>
      <c r="M54" s="724"/>
      <c r="N54" s="606">
        <v>-1.2</v>
      </c>
      <c r="O54" s="603"/>
      <c r="P54" s="604"/>
      <c r="Q54" s="612">
        <v>2</v>
      </c>
      <c r="R54" s="605"/>
    </row>
    <row r="55" spans="1:18" ht="7.5" customHeight="1" x14ac:dyDescent="0.2">
      <c r="A55" s="499"/>
      <c r="B55" s="463"/>
      <c r="D55" s="473"/>
      <c r="E55" s="20"/>
      <c r="F55" s="723"/>
      <c r="G55" s="724"/>
      <c r="H55" s="554"/>
      <c r="I55" s="603"/>
      <c r="J55" s="724"/>
      <c r="K55" s="606"/>
      <c r="L55" s="603"/>
      <c r="M55" s="724"/>
      <c r="N55" s="606"/>
      <c r="O55" s="603"/>
      <c r="P55" s="604"/>
      <c r="Q55" s="612"/>
      <c r="R55" s="605"/>
    </row>
    <row r="56" spans="1:18" ht="24" customHeight="1" x14ac:dyDescent="0.2">
      <c r="A56" s="1385" t="s">
        <v>691</v>
      </c>
      <c r="B56" s="1386"/>
      <c r="D56" s="473"/>
      <c r="E56" s="727">
        <v>2</v>
      </c>
      <c r="F56" s="723"/>
      <c r="G56" s="724"/>
      <c r="H56" s="554">
        <v>0</v>
      </c>
      <c r="I56" s="603"/>
      <c r="J56" s="724"/>
      <c r="K56" s="554">
        <v>0</v>
      </c>
      <c r="L56" s="740"/>
      <c r="M56" s="607"/>
      <c r="N56" s="554">
        <v>0</v>
      </c>
      <c r="O56" s="740"/>
      <c r="P56" s="741"/>
      <c r="Q56" s="607">
        <v>0</v>
      </c>
      <c r="R56" s="605"/>
    </row>
    <row r="57" spans="1:18" ht="7.5" customHeight="1" x14ac:dyDescent="0.2">
      <c r="A57" s="716"/>
      <c r="B57" s="553"/>
      <c r="D57" s="473"/>
      <c r="E57" s="727"/>
      <c r="F57" s="723"/>
      <c r="G57" s="724"/>
      <c r="H57" s="554"/>
      <c r="I57" s="603"/>
      <c r="J57" s="724"/>
      <c r="K57" s="606"/>
      <c r="L57" s="603"/>
      <c r="M57" s="724"/>
      <c r="N57" s="606"/>
      <c r="O57" s="603"/>
      <c r="P57" s="604"/>
      <c r="Q57" s="612"/>
      <c r="R57" s="605"/>
    </row>
    <row r="58" spans="1:18" ht="12" customHeight="1" x14ac:dyDescent="0.2">
      <c r="A58" s="1391" t="s">
        <v>397</v>
      </c>
      <c r="B58" s="1389"/>
      <c r="D58" s="473"/>
      <c r="E58" s="32"/>
      <c r="F58" s="723"/>
      <c r="G58" s="724"/>
      <c r="H58" s="737"/>
      <c r="I58" s="738"/>
      <c r="J58" s="724"/>
      <c r="K58" s="737"/>
      <c r="L58" s="738"/>
      <c r="M58" s="724"/>
      <c r="N58" s="737"/>
      <c r="O58" s="738"/>
      <c r="P58" s="739"/>
      <c r="Q58" s="738"/>
      <c r="R58" s="723"/>
    </row>
    <row r="59" spans="1:18" ht="12" customHeight="1" x14ac:dyDescent="0.2">
      <c r="A59" s="1396" t="s">
        <v>296</v>
      </c>
      <c r="B59" s="1389"/>
      <c r="D59" s="473"/>
      <c r="E59" s="20">
        <v>485</v>
      </c>
      <c r="F59" s="723"/>
      <c r="G59" s="724"/>
      <c r="H59" s="554">
        <v>493</v>
      </c>
      <c r="I59" s="740"/>
      <c r="J59" s="724"/>
      <c r="K59" s="554">
        <v>496</v>
      </c>
      <c r="L59" s="740"/>
      <c r="M59" s="724"/>
      <c r="N59" s="554">
        <v>497</v>
      </c>
      <c r="O59" s="740"/>
      <c r="P59" s="741"/>
      <c r="Q59" s="607">
        <v>499</v>
      </c>
      <c r="R59" s="742"/>
    </row>
    <row r="60" spans="1:18" ht="12" customHeight="1" x14ac:dyDescent="0.2">
      <c r="A60" s="1396" t="s">
        <v>336</v>
      </c>
      <c r="B60" s="1389"/>
      <c r="D60" s="473"/>
      <c r="E60" s="20">
        <v>230</v>
      </c>
      <c r="F60" s="723"/>
      <c r="G60" s="724"/>
      <c r="H60" s="554">
        <v>234</v>
      </c>
      <c r="I60" s="740"/>
      <c r="J60" s="724"/>
      <c r="K60" s="554">
        <v>235</v>
      </c>
      <c r="L60" s="740"/>
      <c r="M60" s="724"/>
      <c r="N60" s="554">
        <v>236</v>
      </c>
      <c r="O60" s="740"/>
      <c r="P60" s="741"/>
      <c r="Q60" s="607">
        <v>237</v>
      </c>
      <c r="R60" s="742"/>
    </row>
    <row r="61" spans="1:18" ht="12" customHeight="1" x14ac:dyDescent="0.2">
      <c r="A61" s="1396" t="s">
        <v>298</v>
      </c>
      <c r="B61" s="1389"/>
      <c r="D61" s="473"/>
      <c r="E61" s="25">
        <v>75</v>
      </c>
      <c r="F61" s="723"/>
      <c r="G61" s="724"/>
      <c r="H61" s="608">
        <v>76</v>
      </c>
      <c r="I61" s="740"/>
      <c r="J61" s="724"/>
      <c r="K61" s="608">
        <v>77</v>
      </c>
      <c r="L61" s="740"/>
      <c r="M61" s="724"/>
      <c r="N61" s="608">
        <v>77</v>
      </c>
      <c r="O61" s="740"/>
      <c r="P61" s="741"/>
      <c r="Q61" s="608">
        <v>78</v>
      </c>
      <c r="R61" s="742"/>
    </row>
    <row r="62" spans="1:18" x14ac:dyDescent="0.2">
      <c r="A62" s="1389"/>
      <c r="B62" s="1389"/>
      <c r="D62" s="473"/>
      <c r="E62" s="479">
        <v>790</v>
      </c>
      <c r="F62" s="723"/>
      <c r="G62" s="724"/>
      <c r="H62" s="743">
        <v>803</v>
      </c>
      <c r="I62" s="740"/>
      <c r="J62" s="724"/>
      <c r="K62" s="743">
        <v>808</v>
      </c>
      <c r="L62" s="740"/>
      <c r="M62" s="724"/>
      <c r="N62" s="743">
        <v>810</v>
      </c>
      <c r="O62" s="740"/>
      <c r="P62" s="741"/>
      <c r="Q62" s="743">
        <v>814</v>
      </c>
      <c r="R62" s="742"/>
    </row>
    <row r="63" spans="1:18" ht="12" customHeight="1" x14ac:dyDescent="0.2">
      <c r="A63" s="1391" t="s">
        <v>398</v>
      </c>
      <c r="B63" s="1391"/>
      <c r="D63" s="473"/>
      <c r="E63" s="119"/>
      <c r="F63" s="723"/>
      <c r="G63" s="724"/>
      <c r="H63" s="744"/>
      <c r="I63" s="740"/>
      <c r="J63" s="724"/>
      <c r="K63" s="744"/>
      <c r="L63" s="740"/>
      <c r="M63" s="724"/>
      <c r="N63" s="744"/>
      <c r="O63" s="740"/>
      <c r="P63" s="741"/>
      <c r="Q63" s="740"/>
      <c r="R63" s="742"/>
    </row>
    <row r="64" spans="1:18" ht="12" customHeight="1" x14ac:dyDescent="0.2">
      <c r="A64" s="1396" t="s">
        <v>296</v>
      </c>
      <c r="B64" s="1396"/>
      <c r="D64" s="473"/>
      <c r="E64" s="20">
        <v>16</v>
      </c>
      <c r="F64" s="723"/>
      <c r="G64" s="724"/>
      <c r="H64" s="554">
        <v>19</v>
      </c>
      <c r="I64" s="740"/>
      <c r="J64" s="724"/>
      <c r="K64" s="554">
        <v>21</v>
      </c>
      <c r="L64" s="740"/>
      <c r="M64" s="724"/>
      <c r="N64" s="554">
        <v>22</v>
      </c>
      <c r="O64" s="740"/>
      <c r="P64" s="741"/>
      <c r="Q64" s="607">
        <v>20</v>
      </c>
      <c r="R64" s="742"/>
    </row>
    <row r="65" spans="1:18" ht="12" customHeight="1" x14ac:dyDescent="0.2">
      <c r="A65" s="1396" t="s">
        <v>301</v>
      </c>
      <c r="B65" s="1396"/>
      <c r="D65" s="473"/>
      <c r="E65" s="20">
        <v>8</v>
      </c>
      <c r="F65" s="723"/>
      <c r="G65" s="724"/>
      <c r="H65" s="554">
        <v>9</v>
      </c>
      <c r="I65" s="740"/>
      <c r="J65" s="724"/>
      <c r="K65" s="554">
        <v>12</v>
      </c>
      <c r="L65" s="740"/>
      <c r="M65" s="724"/>
      <c r="N65" s="554">
        <v>12</v>
      </c>
      <c r="O65" s="740"/>
      <c r="P65" s="741"/>
      <c r="Q65" s="607">
        <v>9</v>
      </c>
      <c r="R65" s="742"/>
    </row>
    <row r="66" spans="1:18" ht="8.1" customHeight="1" x14ac:dyDescent="0.2">
      <c r="A66" s="1389"/>
      <c r="B66" s="1389"/>
      <c r="D66" s="473"/>
      <c r="E66" s="119"/>
      <c r="F66" s="723"/>
      <c r="G66" s="724"/>
      <c r="H66" s="744"/>
      <c r="I66" s="740"/>
      <c r="J66" s="724"/>
      <c r="K66" s="744"/>
      <c r="L66" s="740"/>
      <c r="M66" s="724"/>
      <c r="N66" s="744"/>
      <c r="O66" s="740"/>
      <c r="P66" s="741"/>
      <c r="Q66" s="740"/>
      <c r="R66" s="742"/>
    </row>
    <row r="67" spans="1:18" ht="12" customHeight="1" x14ac:dyDescent="0.2">
      <c r="A67" s="1391" t="s">
        <v>399</v>
      </c>
      <c r="B67" s="1391"/>
      <c r="D67" s="473"/>
      <c r="E67" s="20"/>
      <c r="F67" s="723"/>
      <c r="G67" s="724"/>
      <c r="H67" s="554"/>
      <c r="I67" s="740"/>
      <c r="J67" s="724"/>
      <c r="K67" s="554"/>
      <c r="L67" s="740"/>
      <c r="M67" s="724"/>
      <c r="N67" s="554"/>
      <c r="O67" s="740"/>
      <c r="P67" s="741"/>
      <c r="Q67" s="607"/>
      <c r="R67" s="742"/>
    </row>
    <row r="68" spans="1:18" ht="12" customHeight="1" x14ac:dyDescent="0.2">
      <c r="A68" s="1396" t="s">
        <v>404</v>
      </c>
      <c r="B68" s="1396"/>
      <c r="D68" s="473"/>
      <c r="E68" s="20">
        <v>1162</v>
      </c>
      <c r="F68" s="723"/>
      <c r="G68" s="724"/>
      <c r="H68" s="554">
        <v>1134</v>
      </c>
      <c r="I68" s="740"/>
      <c r="J68" s="724"/>
      <c r="K68" s="554">
        <v>1137</v>
      </c>
      <c r="L68" s="740"/>
      <c r="M68" s="724"/>
      <c r="N68" s="554">
        <v>1130</v>
      </c>
      <c r="O68" s="740"/>
      <c r="P68" s="741"/>
      <c r="Q68" s="607">
        <v>1134</v>
      </c>
      <c r="R68" s="742"/>
    </row>
    <row r="69" spans="1:18" ht="12" customHeight="1" x14ac:dyDescent="0.2">
      <c r="A69" s="1396" t="s">
        <v>401</v>
      </c>
      <c r="B69" s="1396"/>
      <c r="D69" s="473"/>
      <c r="E69" s="20">
        <v>1880</v>
      </c>
      <c r="F69" s="723"/>
      <c r="G69" s="724"/>
      <c r="H69" s="554">
        <v>1823</v>
      </c>
      <c r="I69" s="740"/>
      <c r="J69" s="724"/>
      <c r="K69" s="554">
        <v>1807</v>
      </c>
      <c r="L69" s="740"/>
      <c r="M69" s="724"/>
      <c r="N69" s="554">
        <v>1782</v>
      </c>
      <c r="O69" s="740"/>
      <c r="P69" s="741"/>
      <c r="Q69" s="607">
        <v>1768</v>
      </c>
      <c r="R69" s="742"/>
    </row>
    <row r="70" spans="1:18" ht="8.1" customHeight="1" x14ac:dyDescent="0.2">
      <c r="A70" s="745"/>
      <c r="B70" s="745"/>
      <c r="D70" s="473"/>
      <c r="E70" s="32"/>
      <c r="F70" s="723"/>
      <c r="G70" s="724"/>
      <c r="H70" s="737"/>
      <c r="I70" s="738"/>
      <c r="J70" s="724"/>
      <c r="K70" s="737"/>
      <c r="L70" s="738"/>
      <c r="M70" s="724"/>
      <c r="N70" s="737"/>
      <c r="O70" s="738"/>
      <c r="P70" s="739"/>
      <c r="Q70" s="738"/>
      <c r="R70" s="723"/>
    </row>
    <row r="71" spans="1:18" ht="12" customHeight="1" x14ac:dyDescent="0.2">
      <c r="A71" s="1391" t="s">
        <v>402</v>
      </c>
      <c r="B71" s="1391"/>
      <c r="D71" s="473"/>
      <c r="E71" s="32"/>
      <c r="F71" s="723"/>
      <c r="G71" s="724"/>
      <c r="H71" s="737"/>
      <c r="I71" s="738"/>
      <c r="J71" s="724"/>
      <c r="K71" s="737"/>
      <c r="L71" s="738"/>
      <c r="M71" s="724"/>
      <c r="N71" s="737"/>
      <c r="O71" s="738"/>
      <c r="P71" s="739"/>
      <c r="Q71" s="738"/>
      <c r="R71" s="723"/>
    </row>
    <row r="72" spans="1:18" ht="12" customHeight="1" x14ac:dyDescent="0.2">
      <c r="A72" s="1396" t="s">
        <v>296</v>
      </c>
      <c r="B72" s="1396"/>
      <c r="D72" s="473"/>
      <c r="E72" s="488">
        <v>77.5</v>
      </c>
      <c r="F72" s="723"/>
      <c r="G72" s="724"/>
      <c r="H72" s="606">
        <v>77.8</v>
      </c>
      <c r="I72" s="603"/>
      <c r="J72" s="724"/>
      <c r="K72" s="606">
        <v>78.900000000000006</v>
      </c>
      <c r="L72" s="603"/>
      <c r="M72" s="724"/>
      <c r="N72" s="606">
        <v>78.099999999999994</v>
      </c>
      <c r="O72" s="603"/>
      <c r="P72" s="604"/>
      <c r="Q72" s="612">
        <v>77.7</v>
      </c>
      <c r="R72" s="605"/>
    </row>
    <row r="73" spans="1:18" ht="12" customHeight="1" x14ac:dyDescent="0.2">
      <c r="A73" s="1396" t="s">
        <v>336</v>
      </c>
      <c r="B73" s="1396"/>
      <c r="D73" s="473"/>
      <c r="E73" s="488">
        <v>81.900000000000006</v>
      </c>
      <c r="F73" s="723"/>
      <c r="G73" s="724"/>
      <c r="H73" s="606">
        <v>82.1</v>
      </c>
      <c r="I73" s="603"/>
      <c r="J73" s="724"/>
      <c r="K73" s="606">
        <v>83</v>
      </c>
      <c r="L73" s="603"/>
      <c r="M73" s="724"/>
      <c r="N73" s="606">
        <v>82.5</v>
      </c>
      <c r="O73" s="603"/>
      <c r="P73" s="604"/>
      <c r="Q73" s="612">
        <v>82.1</v>
      </c>
      <c r="R73" s="605"/>
    </row>
    <row r="74" spans="1:18" ht="8.1" customHeight="1" x14ac:dyDescent="0.2">
      <c r="D74" s="514"/>
      <c r="E74" s="515"/>
      <c r="F74" s="516"/>
      <c r="G74" s="464"/>
      <c r="H74" s="747"/>
      <c r="I74" s="747"/>
      <c r="J74" s="464"/>
      <c r="K74" s="747"/>
      <c r="L74" s="747"/>
      <c r="M74" s="464"/>
      <c r="N74" s="747"/>
      <c r="O74" s="747"/>
      <c r="P74" s="748"/>
      <c r="Q74" s="749"/>
      <c r="R74" s="750"/>
    </row>
    <row r="75" spans="1:18" ht="8.1" customHeight="1" x14ac:dyDescent="0.2">
      <c r="M75" s="464"/>
      <c r="N75" s="464"/>
      <c r="O75" s="464"/>
    </row>
    <row r="76" spans="1:18" ht="14.25" x14ac:dyDescent="0.2">
      <c r="A76" s="619" t="s">
        <v>190</v>
      </c>
      <c r="B76" s="1397" t="s">
        <v>293</v>
      </c>
      <c r="C76" s="1397"/>
      <c r="D76" s="1397"/>
      <c r="E76" s="1397"/>
      <c r="F76" s="1397"/>
      <c r="G76" s="1397"/>
      <c r="H76" s="1397"/>
      <c r="I76" s="1397"/>
      <c r="J76" s="1397"/>
      <c r="K76" s="1397"/>
      <c r="L76" s="1397"/>
      <c r="M76" s="1397"/>
      <c r="N76" s="1397"/>
      <c r="O76" s="1397"/>
      <c r="P76" s="1397"/>
      <c r="Q76" s="1397"/>
      <c r="R76" s="1397"/>
    </row>
  </sheetData>
  <sheetProtection formatCells="0" formatColumns="0" formatRows="0" insertColumns="0" insertRows="0" insertHyperlinks="0" deleteColumns="0" deleteRows="0" sort="0" autoFilter="0" pivotTables="0"/>
  <mergeCells count="68">
    <mergeCell ref="A69:B69"/>
    <mergeCell ref="A71:B71"/>
    <mergeCell ref="A72:B72"/>
    <mergeCell ref="A73:B73"/>
    <mergeCell ref="B76:R76"/>
    <mergeCell ref="A68:B68"/>
    <mergeCell ref="A58:B58"/>
    <mergeCell ref="A59:B59"/>
    <mergeCell ref="A60:B60"/>
    <mergeCell ref="A61:B61"/>
    <mergeCell ref="A62:B62"/>
    <mergeCell ref="A63:B63"/>
    <mergeCell ref="A64:B64"/>
    <mergeCell ref="A65:B65"/>
    <mergeCell ref="A66:B66"/>
    <mergeCell ref="A67:B67"/>
    <mergeCell ref="A46:B46"/>
    <mergeCell ref="A47:B47"/>
    <mergeCell ref="A48:B48"/>
    <mergeCell ref="A49:B49"/>
    <mergeCell ref="A50:B50"/>
    <mergeCell ref="A51:B51"/>
    <mergeCell ref="A52:B52"/>
    <mergeCell ref="A53:B53"/>
    <mergeCell ref="A54:B54"/>
    <mergeCell ref="A56:B56"/>
    <mergeCell ref="A45:B45"/>
    <mergeCell ref="A34:B34"/>
    <mergeCell ref="A35:B35"/>
    <mergeCell ref="A36:B36"/>
    <mergeCell ref="A37:B37"/>
    <mergeCell ref="A38:B38"/>
    <mergeCell ref="A39:B39"/>
    <mergeCell ref="A40:B40"/>
    <mergeCell ref="A41:B41"/>
    <mergeCell ref="A42:B42"/>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21:B21"/>
    <mergeCell ref="A10:B10"/>
    <mergeCell ref="A11:B11"/>
    <mergeCell ref="A12:B12"/>
    <mergeCell ref="A13:B13"/>
    <mergeCell ref="A14:B14"/>
    <mergeCell ref="A15:B15"/>
    <mergeCell ref="A16:B16"/>
    <mergeCell ref="A17:B17"/>
    <mergeCell ref="A18:B18"/>
    <mergeCell ref="A19:B19"/>
    <mergeCell ref="A20:B20"/>
    <mergeCell ref="A9:B9"/>
    <mergeCell ref="A1:R1"/>
    <mergeCell ref="A2:R2"/>
    <mergeCell ref="A4:B4"/>
    <mergeCell ref="D4:R4"/>
    <mergeCell ref="A8:B8"/>
  </mergeCells>
  <printOptions horizontalCentered="1"/>
  <pageMargins left="0.25" right="0.25" top="0.5" bottom="0.5" header="0.3" footer="0.3"/>
  <pageSetup scale="60" orientation="landscape" r:id="rId1"/>
  <headerFooter>
    <oddFooter>&amp;L&amp;K0070C0The Allstate Corporation 1Q20 Supplement&amp;R&amp;K000000&amp;A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FDFB2-E3A3-4E51-A057-AFFFEBD58C0B}">
  <sheetPr>
    <pageSetUpPr fitToPage="1"/>
  </sheetPr>
  <dimension ref="A1:R80"/>
  <sheetViews>
    <sheetView zoomScaleNormal="100" workbookViewId="0">
      <selection sqref="A1:R1"/>
    </sheetView>
  </sheetViews>
  <sheetFormatPr defaultColWidth="13.7109375" defaultRowHeight="12.75" x14ac:dyDescent="0.2"/>
  <cols>
    <col min="1" max="1" width="2.5703125" style="463" customWidth="1"/>
    <col min="2" max="2" width="48.42578125" style="463"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9" width="2.28515625" style="463" customWidth="1"/>
    <col min="20" max="16384" width="13.7109375" style="463"/>
  </cols>
  <sheetData>
    <row r="1" spans="1:18" ht="14.1" customHeight="1" x14ac:dyDescent="0.25">
      <c r="A1" s="1434" t="s">
        <v>0</v>
      </c>
      <c r="B1" s="1434"/>
      <c r="C1" s="1434"/>
      <c r="D1" s="1434"/>
      <c r="E1" s="1434"/>
      <c r="F1" s="1434"/>
      <c r="G1" s="1434"/>
      <c r="H1" s="1434"/>
      <c r="I1" s="1434"/>
      <c r="J1" s="1434"/>
      <c r="K1" s="1434"/>
      <c r="L1" s="1434"/>
      <c r="M1" s="1434"/>
      <c r="N1" s="1434"/>
      <c r="O1" s="1434"/>
      <c r="P1" s="1434"/>
      <c r="Q1" s="1434"/>
      <c r="R1" s="1434"/>
    </row>
    <row r="2" spans="1:18" ht="14.1" customHeight="1" x14ac:dyDescent="0.25">
      <c r="A2" s="1434" t="s">
        <v>405</v>
      </c>
      <c r="B2" s="1434"/>
      <c r="C2" s="1434"/>
      <c r="D2" s="1434"/>
      <c r="E2" s="1434"/>
      <c r="F2" s="1434"/>
      <c r="G2" s="1434"/>
      <c r="H2" s="1434"/>
      <c r="I2" s="1434"/>
      <c r="J2" s="1434"/>
      <c r="K2" s="1434"/>
      <c r="L2" s="1434"/>
      <c r="M2" s="1434"/>
      <c r="N2" s="1434"/>
      <c r="O2" s="1434"/>
      <c r="P2" s="1434"/>
      <c r="Q2" s="1434"/>
      <c r="R2" s="1434"/>
    </row>
    <row r="3" spans="1:18" x14ac:dyDescent="0.2">
      <c r="A3" s="548"/>
      <c r="B3" s="548"/>
      <c r="C3" s="548"/>
      <c r="D3" s="548"/>
      <c r="E3" s="548"/>
      <c r="F3" s="548"/>
      <c r="G3" s="548"/>
      <c r="H3" s="548"/>
      <c r="I3" s="548"/>
      <c r="J3" s="548"/>
      <c r="K3" s="548"/>
      <c r="L3" s="548"/>
      <c r="M3" s="548"/>
      <c r="N3" s="548"/>
      <c r="O3" s="548"/>
      <c r="P3" s="548"/>
      <c r="Q3" s="548"/>
      <c r="R3" s="548"/>
    </row>
    <row r="4" spans="1:18" ht="15.75" customHeight="1" x14ac:dyDescent="0.2">
      <c r="A4" s="1450" t="s">
        <v>3</v>
      </c>
      <c r="B4" s="1408"/>
      <c r="C4" s="548"/>
      <c r="D4" s="1437" t="s">
        <v>1</v>
      </c>
      <c r="E4" s="1437"/>
      <c r="F4" s="1437"/>
      <c r="G4" s="1437"/>
      <c r="H4" s="1437"/>
      <c r="I4" s="1437"/>
      <c r="J4" s="1437"/>
      <c r="K4" s="1437"/>
      <c r="L4" s="1437"/>
      <c r="M4" s="1437"/>
      <c r="N4" s="1437"/>
      <c r="O4" s="1437"/>
      <c r="P4" s="1437"/>
      <c r="Q4" s="1437"/>
      <c r="R4" s="1437"/>
    </row>
    <row r="5" spans="1:18" x14ac:dyDescent="0.2">
      <c r="A5" s="548"/>
      <c r="B5" s="548"/>
      <c r="C5" s="548"/>
      <c r="D5" s="548"/>
      <c r="E5" s="548"/>
      <c r="F5" s="548"/>
      <c r="G5" s="548"/>
      <c r="H5" s="548"/>
      <c r="I5" s="548"/>
      <c r="J5" s="548"/>
      <c r="K5" s="548"/>
      <c r="L5" s="548"/>
      <c r="M5" s="139"/>
      <c r="N5" s="139"/>
      <c r="O5" s="139"/>
      <c r="P5" s="139"/>
      <c r="Q5" s="139"/>
      <c r="R5" s="139"/>
    </row>
    <row r="6" spans="1:18" ht="25.9" customHeight="1" x14ac:dyDescent="0.2">
      <c r="A6" s="548"/>
      <c r="B6" s="548"/>
      <c r="C6" s="548"/>
      <c r="D6" s="620"/>
      <c r="E6" s="679" t="s">
        <v>118</v>
      </c>
      <c r="F6" s="621"/>
      <c r="G6" s="139"/>
      <c r="H6" s="623" t="s">
        <v>184</v>
      </c>
      <c r="I6" s="624"/>
      <c r="J6" s="139"/>
      <c r="K6" s="623" t="s">
        <v>183</v>
      </c>
      <c r="L6" s="624"/>
      <c r="M6" s="139"/>
      <c r="N6" s="623" t="s">
        <v>182</v>
      </c>
      <c r="O6" s="624"/>
      <c r="P6" s="625"/>
      <c r="Q6" s="626" t="s">
        <v>181</v>
      </c>
      <c r="R6" s="627"/>
    </row>
    <row r="7" spans="1:18" ht="7.5" customHeight="1" x14ac:dyDescent="0.2">
      <c r="A7" s="548"/>
      <c r="B7" s="548"/>
      <c r="C7" s="548"/>
      <c r="D7" s="549"/>
      <c r="E7" s="628"/>
      <c r="F7" s="212"/>
      <c r="G7" s="139"/>
      <c r="H7" s="628"/>
      <c r="I7" s="457"/>
      <c r="J7" s="139"/>
      <c r="K7" s="628"/>
      <c r="L7" s="457"/>
      <c r="M7" s="139"/>
      <c r="N7" s="628"/>
      <c r="O7" s="457"/>
      <c r="P7" s="551"/>
      <c r="Q7" s="628"/>
      <c r="R7" s="212"/>
    </row>
    <row r="8" spans="1:18" ht="12" customHeight="1" x14ac:dyDescent="0.2">
      <c r="A8" s="1412" t="s">
        <v>406</v>
      </c>
      <c r="B8" s="1408"/>
      <c r="C8" s="548"/>
      <c r="D8" s="549"/>
      <c r="E8" s="457"/>
      <c r="F8" s="212"/>
      <c r="G8" s="139"/>
      <c r="H8" s="548"/>
      <c r="I8" s="457"/>
      <c r="J8" s="139"/>
      <c r="K8" s="548"/>
      <c r="L8" s="457"/>
      <c r="M8" s="139"/>
      <c r="N8" s="548"/>
      <c r="O8" s="457"/>
      <c r="P8" s="551"/>
      <c r="Q8" s="457"/>
      <c r="R8" s="212"/>
    </row>
    <row r="9" spans="1:18" ht="12" customHeight="1" x14ac:dyDescent="0.2">
      <c r="A9" s="1471" t="s">
        <v>350</v>
      </c>
      <c r="B9" s="1471"/>
      <c r="C9" s="548"/>
      <c r="D9" s="549"/>
      <c r="E9" s="629">
        <v>5574</v>
      </c>
      <c r="F9" s="552"/>
      <c r="G9" s="36"/>
      <c r="H9" s="629">
        <v>5470</v>
      </c>
      <c r="I9" s="38"/>
      <c r="J9" s="36"/>
      <c r="K9" s="629">
        <v>5599</v>
      </c>
      <c r="L9" s="38"/>
      <c r="M9" s="36"/>
      <c r="N9" s="629">
        <v>5472</v>
      </c>
      <c r="O9" s="38"/>
      <c r="P9" s="630"/>
      <c r="Q9" s="37">
        <v>5395</v>
      </c>
      <c r="R9" s="631"/>
    </row>
    <row r="10" spans="1:18" ht="7.5" customHeight="1" x14ac:dyDescent="0.2">
      <c r="A10" s="548"/>
      <c r="B10" s="548"/>
      <c r="C10" s="548"/>
      <c r="D10" s="549"/>
      <c r="E10" s="684"/>
      <c r="F10" s="552"/>
      <c r="G10" s="36"/>
      <c r="H10" s="684"/>
      <c r="I10" s="38"/>
      <c r="J10" s="36"/>
      <c r="K10" s="684"/>
      <c r="L10" s="38"/>
      <c r="M10" s="36"/>
      <c r="N10" s="684"/>
      <c r="O10" s="38"/>
      <c r="P10" s="630"/>
      <c r="Q10" s="38"/>
      <c r="R10" s="631"/>
    </row>
    <row r="11" spans="1:18" ht="12" customHeight="1" x14ac:dyDescent="0.2">
      <c r="A11" s="1471" t="s">
        <v>351</v>
      </c>
      <c r="B11" s="1471"/>
      <c r="C11" s="548"/>
      <c r="D11" s="549"/>
      <c r="E11" s="629">
        <v>5532</v>
      </c>
      <c r="F11" s="552"/>
      <c r="G11" s="36"/>
      <c r="H11" s="629">
        <v>5509</v>
      </c>
      <c r="I11" s="38"/>
      <c r="J11" s="36"/>
      <c r="K11" s="629">
        <v>5446</v>
      </c>
      <c r="L11" s="38"/>
      <c r="M11" s="36"/>
      <c r="N11" s="629">
        <v>5404</v>
      </c>
      <c r="O11" s="38"/>
      <c r="P11" s="630"/>
      <c r="Q11" s="37">
        <v>5321</v>
      </c>
      <c r="R11" s="631"/>
    </row>
    <row r="12" spans="1:18" ht="12" customHeight="1" x14ac:dyDescent="0.2">
      <c r="A12" s="1471" t="s">
        <v>261</v>
      </c>
      <c r="B12" s="1471"/>
      <c r="C12" s="548"/>
      <c r="D12" s="549"/>
      <c r="E12" s="633">
        <v>58</v>
      </c>
      <c r="F12" s="552"/>
      <c r="G12" s="36"/>
      <c r="H12" s="633">
        <v>58</v>
      </c>
      <c r="I12" s="637"/>
      <c r="J12" s="36"/>
      <c r="K12" s="633">
        <v>57</v>
      </c>
      <c r="L12" s="637"/>
      <c r="M12" s="36"/>
      <c r="N12" s="633">
        <v>57</v>
      </c>
      <c r="O12" s="637"/>
      <c r="P12" s="635"/>
      <c r="Q12" s="636">
        <v>57</v>
      </c>
      <c r="R12" s="638"/>
    </row>
    <row r="13" spans="1:18" ht="12" customHeight="1" x14ac:dyDescent="0.2">
      <c r="A13" s="1471" t="s">
        <v>353</v>
      </c>
      <c r="B13" s="1471"/>
      <c r="C13" s="548"/>
      <c r="D13" s="549"/>
      <c r="E13" s="633">
        <v>-3378</v>
      </c>
      <c r="F13" s="552"/>
      <c r="G13" s="36"/>
      <c r="H13" s="633">
        <v>-3712</v>
      </c>
      <c r="I13" s="637"/>
      <c r="J13" s="36"/>
      <c r="K13" s="633">
        <v>-3689</v>
      </c>
      <c r="L13" s="637"/>
      <c r="M13" s="36"/>
      <c r="N13" s="633">
        <v>-3698</v>
      </c>
      <c r="O13" s="637"/>
      <c r="P13" s="635"/>
      <c r="Q13" s="636">
        <v>-3485</v>
      </c>
      <c r="R13" s="638"/>
    </row>
    <row r="14" spans="1:18" ht="12" customHeight="1" x14ac:dyDescent="0.2">
      <c r="A14" s="1471" t="s">
        <v>354</v>
      </c>
      <c r="B14" s="1471"/>
      <c r="C14" s="548"/>
      <c r="D14" s="549"/>
      <c r="E14" s="639">
        <v>-1560</v>
      </c>
      <c r="F14" s="552"/>
      <c r="G14" s="36"/>
      <c r="H14" s="639">
        <v>-1456</v>
      </c>
      <c r="I14" s="637"/>
      <c r="J14" s="36"/>
      <c r="K14" s="639">
        <v>-1385</v>
      </c>
      <c r="L14" s="637"/>
      <c r="M14" s="36"/>
      <c r="N14" s="639">
        <v>-1376</v>
      </c>
      <c r="O14" s="637"/>
      <c r="P14" s="635"/>
      <c r="Q14" s="639">
        <v>-1381</v>
      </c>
      <c r="R14" s="638"/>
    </row>
    <row r="15" spans="1:18" ht="13.5" thickBot="1" x14ac:dyDescent="0.25">
      <c r="A15" s="1452" t="s">
        <v>407</v>
      </c>
      <c r="B15" s="1452"/>
      <c r="C15" s="548"/>
      <c r="D15" s="549"/>
      <c r="E15" s="751">
        <v>652</v>
      </c>
      <c r="F15" s="552"/>
      <c r="G15" s="36"/>
      <c r="H15" s="751">
        <v>399</v>
      </c>
      <c r="I15" s="38"/>
      <c r="J15" s="36"/>
      <c r="K15" s="751">
        <v>429</v>
      </c>
      <c r="L15" s="38"/>
      <c r="M15" s="36"/>
      <c r="N15" s="751">
        <v>387</v>
      </c>
      <c r="O15" s="38"/>
      <c r="P15" s="630"/>
      <c r="Q15" s="751">
        <v>512</v>
      </c>
      <c r="R15" s="631"/>
    </row>
    <row r="16" spans="1:18" ht="7.5" customHeight="1" thickTop="1" x14ac:dyDescent="0.2">
      <c r="A16" s="548"/>
      <c r="B16" s="548"/>
      <c r="C16" s="548"/>
      <c r="D16" s="549"/>
      <c r="E16" s="36"/>
      <c r="F16" s="552"/>
      <c r="G16" s="36"/>
      <c r="H16" s="36"/>
      <c r="I16" s="35"/>
      <c r="J16" s="36"/>
      <c r="K16" s="36"/>
      <c r="L16" s="35"/>
      <c r="M16" s="36"/>
      <c r="N16" s="36"/>
      <c r="O16" s="35"/>
      <c r="P16" s="645"/>
      <c r="Q16" s="36"/>
      <c r="R16" s="552"/>
    </row>
    <row r="17" spans="1:18" ht="12" customHeight="1" x14ac:dyDescent="0.2">
      <c r="A17" s="1471" t="s">
        <v>272</v>
      </c>
      <c r="B17" s="1471"/>
      <c r="C17" s="548"/>
      <c r="D17" s="549"/>
      <c r="E17" s="691">
        <v>61.1</v>
      </c>
      <c r="F17" s="552"/>
      <c r="G17" s="36"/>
      <c r="H17" s="691">
        <v>67.400000000000006</v>
      </c>
      <c r="I17" s="649"/>
      <c r="J17" s="36"/>
      <c r="K17" s="691">
        <v>67.7</v>
      </c>
      <c r="L17" s="649"/>
      <c r="M17" s="36"/>
      <c r="N17" s="691">
        <v>68.400000000000006</v>
      </c>
      <c r="O17" s="649"/>
      <c r="P17" s="650"/>
      <c r="Q17" s="566">
        <v>65.5</v>
      </c>
      <c r="R17" s="652"/>
    </row>
    <row r="18" spans="1:18" ht="12" customHeight="1" x14ac:dyDescent="0.2">
      <c r="A18" s="1471" t="s">
        <v>359</v>
      </c>
      <c r="B18" s="1471"/>
      <c r="C18" s="548"/>
      <c r="D18" s="549"/>
      <c r="E18" s="648">
        <v>0.2</v>
      </c>
      <c r="F18" s="552"/>
      <c r="G18" s="36"/>
      <c r="H18" s="633">
        <v>0</v>
      </c>
      <c r="I18" s="649"/>
      <c r="J18" s="36"/>
      <c r="K18" s="691">
        <v>2.4</v>
      </c>
      <c r="L18" s="649"/>
      <c r="M18" s="36"/>
      <c r="N18" s="691">
        <v>3.3</v>
      </c>
      <c r="O18" s="649"/>
      <c r="P18" s="650"/>
      <c r="Q18" s="566">
        <v>1.3</v>
      </c>
      <c r="R18" s="652"/>
    </row>
    <row r="19" spans="1:18" ht="12" customHeight="1" x14ac:dyDescent="0.2">
      <c r="A19" s="1416" t="s">
        <v>408</v>
      </c>
      <c r="B19" s="1416"/>
      <c r="C19" s="548"/>
      <c r="D19" s="549"/>
      <c r="E19" s="752">
        <v>0.3</v>
      </c>
      <c r="F19" s="552"/>
      <c r="G19" s="36"/>
      <c r="H19" s="639">
        <v>0</v>
      </c>
      <c r="I19" s="649"/>
      <c r="J19" s="36"/>
      <c r="K19" s="693">
        <v>-2.8</v>
      </c>
      <c r="L19" s="649"/>
      <c r="M19" s="36"/>
      <c r="N19" s="693">
        <v>-1.6</v>
      </c>
      <c r="O19" s="649"/>
      <c r="P19" s="650"/>
      <c r="Q19" s="693">
        <v>-1.1000000000000001</v>
      </c>
      <c r="R19" s="652"/>
    </row>
    <row r="20" spans="1:18" ht="14.1" customHeight="1" x14ac:dyDescent="0.2">
      <c r="A20" s="1452" t="s">
        <v>277</v>
      </c>
      <c r="B20" s="1452"/>
      <c r="C20" s="548"/>
      <c r="D20" s="549"/>
      <c r="E20" s="753">
        <v>60.6</v>
      </c>
      <c r="F20" s="552"/>
      <c r="G20" s="36"/>
      <c r="H20" s="695">
        <v>67.400000000000006</v>
      </c>
      <c r="I20" s="649"/>
      <c r="J20" s="36"/>
      <c r="K20" s="695">
        <v>68.099999999999994</v>
      </c>
      <c r="L20" s="649"/>
      <c r="M20" s="36"/>
      <c r="N20" s="695">
        <v>66.7</v>
      </c>
      <c r="O20" s="649"/>
      <c r="P20" s="650"/>
      <c r="Q20" s="695">
        <v>65.3</v>
      </c>
      <c r="R20" s="652"/>
    </row>
    <row r="21" spans="1:18" ht="7.5" customHeight="1" x14ac:dyDescent="0.2">
      <c r="A21" s="548"/>
      <c r="B21" s="548"/>
      <c r="C21" s="548"/>
      <c r="D21" s="549"/>
      <c r="E21" s="697"/>
      <c r="F21" s="552"/>
      <c r="G21" s="36"/>
      <c r="H21" s="697"/>
      <c r="I21" s="649"/>
      <c r="J21" s="36"/>
      <c r="K21" s="697"/>
      <c r="L21" s="649"/>
      <c r="M21" s="36"/>
      <c r="N21" s="697"/>
      <c r="O21" s="649"/>
      <c r="P21" s="650"/>
      <c r="Q21" s="649"/>
      <c r="R21" s="652"/>
    </row>
    <row r="22" spans="1:18" ht="14.1" customHeight="1" x14ac:dyDescent="0.2">
      <c r="A22" s="1471" t="s">
        <v>409</v>
      </c>
      <c r="B22" s="1471"/>
      <c r="C22" s="548"/>
      <c r="D22" s="549"/>
      <c r="E22" s="691">
        <v>27.1</v>
      </c>
      <c r="F22" s="552"/>
      <c r="G22" s="36"/>
      <c r="H22" s="691">
        <v>25.4</v>
      </c>
      <c r="I22" s="649"/>
      <c r="J22" s="36"/>
      <c r="K22" s="691">
        <v>24.4</v>
      </c>
      <c r="L22" s="649"/>
      <c r="M22" s="36"/>
      <c r="N22" s="691">
        <v>24.4</v>
      </c>
      <c r="O22" s="649"/>
      <c r="P22" s="650"/>
      <c r="Q22" s="566">
        <v>24.9</v>
      </c>
      <c r="R22" s="652"/>
    </row>
    <row r="23" spans="1:18" ht="7.5" customHeight="1" x14ac:dyDescent="0.2">
      <c r="A23" s="548"/>
      <c r="B23" s="548"/>
      <c r="C23" s="548"/>
      <c r="D23" s="549"/>
      <c r="E23" s="697"/>
      <c r="F23" s="552"/>
      <c r="G23" s="36"/>
      <c r="H23" s="697"/>
      <c r="I23" s="649"/>
      <c r="J23" s="36"/>
      <c r="K23" s="697"/>
      <c r="L23" s="649"/>
      <c r="M23" s="36"/>
      <c r="N23" s="697"/>
      <c r="O23" s="649"/>
      <c r="P23" s="650"/>
      <c r="Q23" s="649"/>
      <c r="R23" s="652"/>
    </row>
    <row r="24" spans="1:18" ht="12" customHeight="1" x14ac:dyDescent="0.2">
      <c r="A24" s="1471" t="s">
        <v>358</v>
      </c>
      <c r="B24" s="1471"/>
      <c r="C24" s="548"/>
      <c r="D24" s="549"/>
      <c r="E24" s="691">
        <v>88.2</v>
      </c>
      <c r="F24" s="552"/>
      <c r="G24" s="36"/>
      <c r="H24" s="691">
        <v>92.8</v>
      </c>
      <c r="I24" s="649"/>
      <c r="J24" s="36"/>
      <c r="K24" s="691">
        <v>92.1</v>
      </c>
      <c r="L24" s="649"/>
      <c r="M24" s="36"/>
      <c r="N24" s="691">
        <v>92.8</v>
      </c>
      <c r="O24" s="649"/>
      <c r="P24" s="650"/>
      <c r="Q24" s="566">
        <v>90.4</v>
      </c>
      <c r="R24" s="652"/>
    </row>
    <row r="25" spans="1:18" ht="12" customHeight="1" x14ac:dyDescent="0.2">
      <c r="A25" s="1471" t="s">
        <v>279</v>
      </c>
      <c r="B25" s="1471"/>
      <c r="C25" s="548"/>
      <c r="D25" s="549"/>
      <c r="E25" s="648">
        <v>-0.2</v>
      </c>
      <c r="F25" s="552"/>
      <c r="G25" s="36"/>
      <c r="H25" s="633">
        <v>0</v>
      </c>
      <c r="I25" s="649"/>
      <c r="J25" s="36"/>
      <c r="K25" s="691">
        <v>-2.4</v>
      </c>
      <c r="L25" s="649"/>
      <c r="M25" s="36"/>
      <c r="N25" s="691">
        <v>-3.3</v>
      </c>
      <c r="O25" s="649"/>
      <c r="P25" s="650"/>
      <c r="Q25" s="566">
        <v>-1.3</v>
      </c>
      <c r="R25" s="652"/>
    </row>
    <row r="26" spans="1:18" ht="12" customHeight="1" x14ac:dyDescent="0.2">
      <c r="A26" s="1471" t="s">
        <v>280</v>
      </c>
      <c r="B26" s="1471"/>
      <c r="C26" s="548"/>
      <c r="D26" s="549"/>
      <c r="E26" s="752">
        <v>-0.3</v>
      </c>
      <c r="F26" s="552"/>
      <c r="G26" s="36"/>
      <c r="H26" s="639">
        <v>0</v>
      </c>
      <c r="I26" s="649"/>
      <c r="J26" s="36"/>
      <c r="K26" s="693">
        <v>2.8</v>
      </c>
      <c r="L26" s="649"/>
      <c r="M26" s="36"/>
      <c r="N26" s="693">
        <v>1.6</v>
      </c>
      <c r="O26" s="649"/>
      <c r="P26" s="650"/>
      <c r="Q26" s="693">
        <v>1.1000000000000001</v>
      </c>
      <c r="R26" s="652"/>
    </row>
    <row r="27" spans="1:18" ht="13.5" thickBot="1" x14ac:dyDescent="0.25">
      <c r="A27" s="1452" t="s">
        <v>282</v>
      </c>
      <c r="B27" s="1452"/>
      <c r="C27" s="548"/>
      <c r="D27" s="549"/>
      <c r="E27" s="572">
        <v>87.7</v>
      </c>
      <c r="F27" s="552"/>
      <c r="G27" s="36"/>
      <c r="H27" s="572">
        <v>92.8</v>
      </c>
      <c r="I27" s="649"/>
      <c r="J27" s="36"/>
      <c r="K27" s="572">
        <v>92.5</v>
      </c>
      <c r="L27" s="649"/>
      <c r="M27" s="36"/>
      <c r="N27" s="572">
        <v>91.1</v>
      </c>
      <c r="O27" s="649"/>
      <c r="P27" s="650"/>
      <c r="Q27" s="572">
        <v>90.2</v>
      </c>
      <c r="R27" s="652"/>
    </row>
    <row r="28" spans="1:18" ht="7.5" customHeight="1" thickTop="1" x14ac:dyDescent="0.2">
      <c r="A28" s="754"/>
      <c r="B28" s="754"/>
      <c r="C28" s="548"/>
      <c r="D28" s="549"/>
      <c r="E28" s="566"/>
      <c r="F28" s="552"/>
      <c r="G28" s="36"/>
      <c r="H28" s="566"/>
      <c r="I28" s="649"/>
      <c r="J28" s="36"/>
      <c r="K28" s="566"/>
      <c r="L28" s="649"/>
      <c r="M28" s="36"/>
      <c r="N28" s="566"/>
      <c r="O28" s="649"/>
      <c r="P28" s="650"/>
      <c r="Q28" s="566"/>
      <c r="R28" s="652"/>
    </row>
    <row r="29" spans="1:18" ht="24" customHeight="1" x14ac:dyDescent="0.2">
      <c r="A29" s="1471" t="s">
        <v>691</v>
      </c>
      <c r="B29" s="1471"/>
      <c r="C29" s="548"/>
      <c r="D29" s="549"/>
      <c r="E29" s="566">
        <v>3.4</v>
      </c>
      <c r="F29" s="552"/>
      <c r="G29" s="36"/>
      <c r="H29" s="566">
        <v>0</v>
      </c>
      <c r="I29" s="649"/>
      <c r="J29" s="36"/>
      <c r="K29" s="566">
        <v>0</v>
      </c>
      <c r="L29" s="649"/>
      <c r="M29" s="36"/>
      <c r="N29" s="566">
        <v>0</v>
      </c>
      <c r="O29" s="649"/>
      <c r="P29" s="650"/>
      <c r="Q29" s="566">
        <v>0</v>
      </c>
      <c r="R29" s="652"/>
    </row>
    <row r="30" spans="1:18" ht="7.5" customHeight="1" x14ac:dyDescent="0.2">
      <c r="A30" s="460"/>
      <c r="B30" s="460"/>
      <c r="C30" s="548"/>
      <c r="D30" s="549"/>
      <c r="E30" s="566"/>
      <c r="F30" s="552"/>
      <c r="G30" s="36"/>
      <c r="H30" s="566"/>
      <c r="I30" s="649"/>
      <c r="J30" s="36"/>
      <c r="K30" s="566"/>
      <c r="L30" s="649"/>
      <c r="M30" s="36"/>
      <c r="N30" s="566"/>
      <c r="O30" s="649"/>
      <c r="P30" s="650"/>
      <c r="Q30" s="566"/>
      <c r="R30" s="652"/>
    </row>
    <row r="31" spans="1:18" ht="12" customHeight="1" x14ac:dyDescent="0.2">
      <c r="A31" s="1412" t="s">
        <v>410</v>
      </c>
      <c r="B31" s="1408"/>
      <c r="C31" s="548"/>
      <c r="D31" s="549"/>
      <c r="E31" s="550"/>
      <c r="F31" s="552"/>
      <c r="G31" s="36"/>
      <c r="H31" s="550"/>
      <c r="I31" s="35"/>
      <c r="J31" s="36"/>
      <c r="K31" s="550"/>
      <c r="L31" s="35"/>
      <c r="M31" s="36"/>
      <c r="N31" s="550"/>
      <c r="O31" s="35"/>
      <c r="P31" s="645"/>
      <c r="Q31" s="35"/>
      <c r="R31" s="552"/>
    </row>
    <row r="32" spans="1:18" ht="12" customHeight="1" x14ac:dyDescent="0.2">
      <c r="A32" s="1471" t="s">
        <v>350</v>
      </c>
      <c r="B32" s="1471"/>
      <c r="C32" s="548"/>
      <c r="D32" s="549"/>
      <c r="E32" s="629">
        <v>517</v>
      </c>
      <c r="F32" s="552"/>
      <c r="G32" s="36"/>
      <c r="H32" s="629">
        <v>460</v>
      </c>
      <c r="I32" s="38"/>
      <c r="J32" s="36"/>
      <c r="K32" s="629">
        <v>525</v>
      </c>
      <c r="L32" s="38"/>
      <c r="M32" s="36"/>
      <c r="N32" s="629">
        <v>469</v>
      </c>
      <c r="O32" s="38"/>
      <c r="P32" s="630"/>
      <c r="Q32" s="37">
        <v>532</v>
      </c>
      <c r="R32" s="631"/>
    </row>
    <row r="33" spans="1:18" ht="7.5" customHeight="1" x14ac:dyDescent="0.2">
      <c r="A33" s="548"/>
      <c r="B33" s="548"/>
      <c r="C33" s="548"/>
      <c r="D33" s="549"/>
      <c r="E33" s="684"/>
      <c r="F33" s="552"/>
      <c r="G33" s="36"/>
      <c r="H33" s="684"/>
      <c r="I33" s="38"/>
      <c r="J33" s="36"/>
      <c r="K33" s="684"/>
      <c r="L33" s="38"/>
      <c r="M33" s="36"/>
      <c r="N33" s="684"/>
      <c r="O33" s="38"/>
      <c r="P33" s="630"/>
      <c r="Q33" s="38"/>
      <c r="R33" s="631"/>
    </row>
    <row r="34" spans="1:18" ht="12" customHeight="1" x14ac:dyDescent="0.2">
      <c r="A34" s="1471" t="s">
        <v>351</v>
      </c>
      <c r="B34" s="1471"/>
      <c r="C34" s="548"/>
      <c r="D34" s="549"/>
      <c r="E34" s="629">
        <v>487</v>
      </c>
      <c r="F34" s="552"/>
      <c r="G34" s="36"/>
      <c r="H34" s="629">
        <v>500</v>
      </c>
      <c r="I34" s="38"/>
      <c r="J34" s="36"/>
      <c r="K34" s="629">
        <v>498</v>
      </c>
      <c r="L34" s="38"/>
      <c r="M34" s="36"/>
      <c r="N34" s="629">
        <v>496</v>
      </c>
      <c r="O34" s="38"/>
      <c r="P34" s="630"/>
      <c r="Q34" s="37">
        <v>475</v>
      </c>
      <c r="R34" s="631"/>
    </row>
    <row r="35" spans="1:18" ht="12" customHeight="1" x14ac:dyDescent="0.2">
      <c r="A35" s="1471" t="s">
        <v>261</v>
      </c>
      <c r="B35" s="1471"/>
      <c r="C35" s="548"/>
      <c r="D35" s="549"/>
      <c r="E35" s="633">
        <v>23</v>
      </c>
      <c r="F35" s="552"/>
      <c r="G35" s="36"/>
      <c r="H35" s="633">
        <v>20</v>
      </c>
      <c r="I35" s="637"/>
      <c r="J35" s="36"/>
      <c r="K35" s="633">
        <v>23</v>
      </c>
      <c r="L35" s="637"/>
      <c r="M35" s="36"/>
      <c r="N35" s="633">
        <v>20</v>
      </c>
      <c r="O35" s="637"/>
      <c r="P35" s="635"/>
      <c r="Q35" s="636">
        <v>20</v>
      </c>
      <c r="R35" s="638"/>
    </row>
    <row r="36" spans="1:18" ht="12" customHeight="1" x14ac:dyDescent="0.2">
      <c r="A36" s="1471" t="s">
        <v>353</v>
      </c>
      <c r="B36" s="1471"/>
      <c r="C36" s="548"/>
      <c r="D36" s="549"/>
      <c r="E36" s="633">
        <v>-359</v>
      </c>
      <c r="F36" s="552"/>
      <c r="G36" s="36"/>
      <c r="H36" s="633">
        <v>-405</v>
      </c>
      <c r="I36" s="637"/>
      <c r="J36" s="36"/>
      <c r="K36" s="633">
        <v>-404</v>
      </c>
      <c r="L36" s="637"/>
      <c r="M36" s="36"/>
      <c r="N36" s="633">
        <v>-387</v>
      </c>
      <c r="O36" s="637"/>
      <c r="P36" s="635"/>
      <c r="Q36" s="636">
        <v>-367</v>
      </c>
      <c r="R36" s="638"/>
    </row>
    <row r="37" spans="1:18" ht="12" customHeight="1" x14ac:dyDescent="0.2">
      <c r="A37" s="1471" t="s">
        <v>354</v>
      </c>
      <c r="B37" s="1471"/>
      <c r="C37" s="548"/>
      <c r="D37" s="549"/>
      <c r="E37" s="639">
        <v>-145</v>
      </c>
      <c r="F37" s="552"/>
      <c r="G37" s="36"/>
      <c r="H37" s="639">
        <v>-160</v>
      </c>
      <c r="I37" s="637"/>
      <c r="J37" s="36"/>
      <c r="K37" s="639">
        <v>-126</v>
      </c>
      <c r="L37" s="637"/>
      <c r="M37" s="36"/>
      <c r="N37" s="639">
        <v>-121</v>
      </c>
      <c r="O37" s="637"/>
      <c r="P37" s="635"/>
      <c r="Q37" s="639">
        <v>-129</v>
      </c>
      <c r="R37" s="638"/>
    </row>
    <row r="38" spans="1:18" ht="14.1" customHeight="1" thickBot="1" x14ac:dyDescent="0.25">
      <c r="A38" s="1452" t="s">
        <v>356</v>
      </c>
      <c r="B38" s="1452"/>
      <c r="C38" s="548"/>
      <c r="D38" s="549"/>
      <c r="E38" s="751">
        <v>6</v>
      </c>
      <c r="F38" s="552"/>
      <c r="G38" s="36"/>
      <c r="H38" s="751">
        <v>-45</v>
      </c>
      <c r="I38" s="38"/>
      <c r="J38" s="36"/>
      <c r="K38" s="751">
        <v>-9</v>
      </c>
      <c r="L38" s="38"/>
      <c r="M38" s="36"/>
      <c r="N38" s="751">
        <v>8</v>
      </c>
      <c r="O38" s="38"/>
      <c r="P38" s="630"/>
      <c r="Q38" s="751">
        <v>-1</v>
      </c>
      <c r="R38" s="631"/>
    </row>
    <row r="39" spans="1:18" ht="7.5" customHeight="1" thickTop="1" x14ac:dyDescent="0.2">
      <c r="A39" s="548"/>
      <c r="B39" s="548"/>
      <c r="C39" s="548"/>
      <c r="D39" s="549"/>
      <c r="E39" s="36"/>
      <c r="F39" s="552"/>
      <c r="G39" s="36"/>
      <c r="H39" s="36"/>
      <c r="I39" s="35"/>
      <c r="J39" s="36"/>
      <c r="K39" s="36"/>
      <c r="L39" s="35"/>
      <c r="M39" s="36"/>
      <c r="N39" s="36"/>
      <c r="O39" s="35"/>
      <c r="P39" s="645"/>
      <c r="Q39" s="36"/>
      <c r="R39" s="552"/>
    </row>
    <row r="40" spans="1:18" ht="12" customHeight="1" x14ac:dyDescent="0.2">
      <c r="A40" s="1471" t="s">
        <v>272</v>
      </c>
      <c r="B40" s="1471"/>
      <c r="C40" s="548"/>
      <c r="D40" s="549"/>
      <c r="E40" s="691">
        <v>73.7</v>
      </c>
      <c r="F40" s="552"/>
      <c r="G40" s="36"/>
      <c r="H40" s="691">
        <v>81</v>
      </c>
      <c r="I40" s="649"/>
      <c r="J40" s="36"/>
      <c r="K40" s="691">
        <v>81.099999999999994</v>
      </c>
      <c r="L40" s="649"/>
      <c r="M40" s="36"/>
      <c r="N40" s="691">
        <v>78</v>
      </c>
      <c r="O40" s="649"/>
      <c r="P40" s="650"/>
      <c r="Q40" s="566">
        <v>77.3</v>
      </c>
      <c r="R40" s="652"/>
    </row>
    <row r="41" spans="1:18" ht="12" customHeight="1" x14ac:dyDescent="0.2">
      <c r="A41" s="1471" t="s">
        <v>359</v>
      </c>
      <c r="B41" s="1471"/>
      <c r="C41" s="548"/>
      <c r="D41" s="549"/>
      <c r="E41" s="691">
        <v>0.2</v>
      </c>
      <c r="F41" s="552"/>
      <c r="G41" s="36"/>
      <c r="H41" s="691">
        <v>0.4</v>
      </c>
      <c r="I41" s="649"/>
      <c r="J41" s="36"/>
      <c r="K41" s="691">
        <v>1.8</v>
      </c>
      <c r="L41" s="649"/>
      <c r="M41" s="36"/>
      <c r="N41" s="691">
        <v>2</v>
      </c>
      <c r="O41" s="649"/>
      <c r="P41" s="650"/>
      <c r="Q41" s="566">
        <v>0.6</v>
      </c>
      <c r="R41" s="652"/>
    </row>
    <row r="42" spans="1:18" ht="12" customHeight="1" x14ac:dyDescent="0.2">
      <c r="A42" s="1471" t="s">
        <v>411</v>
      </c>
      <c r="B42" s="1471"/>
      <c r="C42" s="548"/>
      <c r="D42" s="549"/>
      <c r="E42" s="693">
        <v>0.7</v>
      </c>
      <c r="F42" s="552"/>
      <c r="G42" s="36"/>
      <c r="H42" s="693">
        <v>-0.2</v>
      </c>
      <c r="I42" s="649"/>
      <c r="J42" s="36"/>
      <c r="K42" s="693">
        <v>0.2</v>
      </c>
      <c r="L42" s="649"/>
      <c r="M42" s="36"/>
      <c r="N42" s="693">
        <v>-0.4</v>
      </c>
      <c r="O42" s="649"/>
      <c r="P42" s="650"/>
      <c r="Q42" s="693">
        <v>0.9</v>
      </c>
      <c r="R42" s="652"/>
    </row>
    <row r="43" spans="1:18" ht="14.1" customHeight="1" x14ac:dyDescent="0.2">
      <c r="A43" s="1452" t="s">
        <v>277</v>
      </c>
      <c r="B43" s="1452"/>
      <c r="C43" s="548"/>
      <c r="D43" s="549"/>
      <c r="E43" s="695">
        <v>72.8</v>
      </c>
      <c r="F43" s="552"/>
      <c r="G43" s="36"/>
      <c r="H43" s="695">
        <v>80.8</v>
      </c>
      <c r="I43" s="649"/>
      <c r="J43" s="36"/>
      <c r="K43" s="695">
        <v>79.099999999999994</v>
      </c>
      <c r="L43" s="649"/>
      <c r="M43" s="36"/>
      <c r="N43" s="695">
        <v>76.400000000000006</v>
      </c>
      <c r="O43" s="649"/>
      <c r="P43" s="650"/>
      <c r="Q43" s="695">
        <v>75.8</v>
      </c>
      <c r="R43" s="652"/>
    </row>
    <row r="44" spans="1:18" ht="3.75" customHeight="1" x14ac:dyDescent="0.2">
      <c r="A44" s="548"/>
      <c r="B44" s="548"/>
      <c r="C44" s="548"/>
      <c r="D44" s="549"/>
      <c r="E44" s="697"/>
      <c r="F44" s="552"/>
      <c r="G44" s="36"/>
      <c r="H44" s="697"/>
      <c r="I44" s="649"/>
      <c r="J44" s="36"/>
      <c r="K44" s="697"/>
      <c r="L44" s="649"/>
      <c r="M44" s="36"/>
      <c r="N44" s="697"/>
      <c r="O44" s="649"/>
      <c r="P44" s="650"/>
      <c r="Q44" s="649"/>
      <c r="R44" s="652"/>
    </row>
    <row r="45" spans="1:18" ht="14.1" customHeight="1" x14ac:dyDescent="0.2">
      <c r="A45" s="1471" t="s">
        <v>409</v>
      </c>
      <c r="B45" s="1471"/>
      <c r="C45" s="548"/>
      <c r="D45" s="549"/>
      <c r="E45" s="691">
        <v>25.1</v>
      </c>
      <c r="F45" s="552"/>
      <c r="G45" s="36"/>
      <c r="H45" s="691">
        <v>28</v>
      </c>
      <c r="I45" s="649"/>
      <c r="J45" s="36"/>
      <c r="K45" s="691">
        <v>20.7</v>
      </c>
      <c r="L45" s="649"/>
      <c r="M45" s="36"/>
      <c r="N45" s="691">
        <v>20.399999999999999</v>
      </c>
      <c r="O45" s="649"/>
      <c r="P45" s="650"/>
      <c r="Q45" s="566">
        <v>22.9</v>
      </c>
      <c r="R45" s="652"/>
    </row>
    <row r="46" spans="1:18" ht="7.5" customHeight="1" x14ac:dyDescent="0.2">
      <c r="A46" s="548"/>
      <c r="B46" s="548"/>
      <c r="C46" s="548"/>
      <c r="D46" s="549"/>
      <c r="E46" s="697"/>
      <c r="F46" s="552"/>
      <c r="G46" s="36"/>
      <c r="H46" s="697"/>
      <c r="I46" s="649"/>
      <c r="J46" s="36"/>
      <c r="K46" s="697"/>
      <c r="L46" s="649"/>
      <c r="M46" s="36"/>
      <c r="N46" s="697"/>
      <c r="O46" s="649"/>
      <c r="P46" s="650"/>
      <c r="Q46" s="649"/>
      <c r="R46" s="652"/>
    </row>
    <row r="47" spans="1:18" ht="12" customHeight="1" x14ac:dyDescent="0.2">
      <c r="A47" s="1471" t="s">
        <v>358</v>
      </c>
      <c r="B47" s="1471"/>
      <c r="C47" s="548"/>
      <c r="D47" s="549"/>
      <c r="E47" s="691">
        <v>98.8</v>
      </c>
      <c r="F47" s="552"/>
      <c r="G47" s="36"/>
      <c r="H47" s="691">
        <v>109</v>
      </c>
      <c r="I47" s="649"/>
      <c r="J47" s="36"/>
      <c r="K47" s="691">
        <v>101.8</v>
      </c>
      <c r="L47" s="649"/>
      <c r="M47" s="36"/>
      <c r="N47" s="691">
        <v>98.4</v>
      </c>
      <c r="O47" s="649"/>
      <c r="P47" s="650"/>
      <c r="Q47" s="566">
        <v>100.2</v>
      </c>
      <c r="R47" s="652"/>
    </row>
    <row r="48" spans="1:18" ht="12" customHeight="1" x14ac:dyDescent="0.2">
      <c r="A48" s="1471" t="s">
        <v>279</v>
      </c>
      <c r="B48" s="1471"/>
      <c r="C48" s="548"/>
      <c r="D48" s="549"/>
      <c r="E48" s="691">
        <v>-0.2</v>
      </c>
      <c r="F48" s="552"/>
      <c r="G48" s="36"/>
      <c r="H48" s="691">
        <v>-0.4</v>
      </c>
      <c r="I48" s="649"/>
      <c r="J48" s="36"/>
      <c r="K48" s="691">
        <v>-1.8</v>
      </c>
      <c r="L48" s="649"/>
      <c r="M48" s="36"/>
      <c r="N48" s="691">
        <v>-2</v>
      </c>
      <c r="O48" s="649"/>
      <c r="P48" s="650"/>
      <c r="Q48" s="566">
        <v>-0.6</v>
      </c>
      <c r="R48" s="652"/>
    </row>
    <row r="49" spans="1:18" ht="12" customHeight="1" x14ac:dyDescent="0.2">
      <c r="A49" s="1471" t="s">
        <v>280</v>
      </c>
      <c r="B49" s="1471"/>
      <c r="C49" s="548"/>
      <c r="D49" s="549"/>
      <c r="E49" s="691">
        <v>-0.7</v>
      </c>
      <c r="F49" s="552"/>
      <c r="G49" s="36"/>
      <c r="H49" s="691">
        <v>0.2</v>
      </c>
      <c r="I49" s="649"/>
      <c r="J49" s="36"/>
      <c r="K49" s="691">
        <v>-0.2</v>
      </c>
      <c r="L49" s="649"/>
      <c r="M49" s="36"/>
      <c r="N49" s="691">
        <v>0.4</v>
      </c>
      <c r="O49" s="649"/>
      <c r="P49" s="650"/>
      <c r="Q49" s="566">
        <v>-0.9</v>
      </c>
      <c r="R49" s="652"/>
    </row>
    <row r="50" spans="1:18" ht="12" customHeight="1" x14ac:dyDescent="0.2">
      <c r="A50" s="1471" t="s">
        <v>412</v>
      </c>
      <c r="B50" s="1471"/>
      <c r="C50" s="548"/>
      <c r="D50" s="549"/>
      <c r="E50" s="636">
        <v>0</v>
      </c>
      <c r="F50" s="552"/>
      <c r="G50" s="36"/>
      <c r="H50" s="651">
        <v>-0.2</v>
      </c>
      <c r="I50" s="649"/>
      <c r="J50" s="36"/>
      <c r="K50" s="636">
        <v>0</v>
      </c>
      <c r="L50" s="649"/>
      <c r="M50" s="36"/>
      <c r="N50" s="636">
        <v>0</v>
      </c>
      <c r="O50" s="649"/>
      <c r="P50" s="650"/>
      <c r="Q50" s="566">
        <v>-0.2</v>
      </c>
      <c r="R50" s="652"/>
    </row>
    <row r="51" spans="1:18" ht="12" customHeight="1" x14ac:dyDescent="0.2">
      <c r="A51" s="1471" t="s">
        <v>281</v>
      </c>
      <c r="B51" s="1471"/>
      <c r="C51" s="548"/>
      <c r="D51" s="549"/>
      <c r="E51" s="756">
        <v>0</v>
      </c>
      <c r="F51" s="552"/>
      <c r="G51" s="36"/>
      <c r="H51" s="755">
        <v>-10.199999999999999</v>
      </c>
      <c r="I51" s="649"/>
      <c r="J51" s="36"/>
      <c r="K51" s="756">
        <v>0</v>
      </c>
      <c r="L51" s="649"/>
      <c r="M51" s="36"/>
      <c r="N51" s="756">
        <v>0</v>
      </c>
      <c r="O51" s="649"/>
      <c r="P51" s="650"/>
      <c r="Q51" s="756">
        <v>0</v>
      </c>
      <c r="R51" s="652"/>
    </row>
    <row r="52" spans="1:18" ht="14.1" customHeight="1" thickBot="1" x14ac:dyDescent="0.25">
      <c r="A52" s="1452" t="s">
        <v>282</v>
      </c>
      <c r="B52" s="1452"/>
      <c r="C52" s="548"/>
      <c r="D52" s="549"/>
      <c r="E52" s="572">
        <v>97.9</v>
      </c>
      <c r="F52" s="552"/>
      <c r="G52" s="36"/>
      <c r="H52" s="572">
        <v>98.4</v>
      </c>
      <c r="I52" s="649"/>
      <c r="J52" s="36"/>
      <c r="K52" s="572">
        <v>99.8</v>
      </c>
      <c r="L52" s="649"/>
      <c r="M52" s="36"/>
      <c r="N52" s="572">
        <v>96.800000000000011</v>
      </c>
      <c r="O52" s="649"/>
      <c r="P52" s="650"/>
      <c r="Q52" s="572">
        <v>98.5</v>
      </c>
      <c r="R52" s="652"/>
    </row>
    <row r="53" spans="1:18" ht="7.5" customHeight="1" thickTop="1" x14ac:dyDescent="0.2">
      <c r="A53" s="754"/>
      <c r="B53" s="754"/>
      <c r="C53" s="548"/>
      <c r="D53" s="549"/>
      <c r="E53" s="566"/>
      <c r="F53" s="552"/>
      <c r="G53" s="36"/>
      <c r="H53" s="566"/>
      <c r="I53" s="649"/>
      <c r="J53" s="36"/>
      <c r="K53" s="566"/>
      <c r="L53" s="649"/>
      <c r="M53" s="36"/>
      <c r="N53" s="566"/>
      <c r="O53" s="649"/>
      <c r="P53" s="650"/>
      <c r="Q53" s="566"/>
      <c r="R53" s="652"/>
    </row>
    <row r="54" spans="1:18" ht="24" customHeight="1" x14ac:dyDescent="0.2">
      <c r="A54" s="1471" t="s">
        <v>691</v>
      </c>
      <c r="B54" s="1471"/>
      <c r="C54" s="548"/>
      <c r="D54" s="549"/>
      <c r="E54" s="566">
        <v>3.5</v>
      </c>
      <c r="F54" s="552"/>
      <c r="G54" s="36"/>
      <c r="H54" s="636">
        <v>0</v>
      </c>
      <c r="I54" s="637"/>
      <c r="J54" s="636"/>
      <c r="K54" s="636">
        <v>0</v>
      </c>
      <c r="L54" s="637"/>
      <c r="M54" s="636"/>
      <c r="N54" s="636">
        <v>0</v>
      </c>
      <c r="O54" s="637"/>
      <c r="P54" s="635"/>
      <c r="Q54" s="636">
        <v>0</v>
      </c>
      <c r="R54" s="652"/>
    </row>
    <row r="55" spans="1:18" ht="7.5" customHeight="1" x14ac:dyDescent="0.2">
      <c r="A55" s="460"/>
      <c r="B55" s="460"/>
      <c r="C55" s="548"/>
      <c r="D55" s="549"/>
      <c r="E55" s="566"/>
      <c r="F55" s="552"/>
      <c r="G55" s="36"/>
      <c r="H55" s="566"/>
      <c r="I55" s="649"/>
      <c r="J55" s="36"/>
      <c r="K55" s="566"/>
      <c r="L55" s="649"/>
      <c r="M55" s="36"/>
      <c r="N55" s="566"/>
      <c r="O55" s="649"/>
      <c r="P55" s="650"/>
      <c r="Q55" s="566"/>
      <c r="R55" s="652"/>
    </row>
    <row r="56" spans="1:18" ht="12" customHeight="1" x14ac:dyDescent="0.2">
      <c r="A56" s="1472" t="s">
        <v>413</v>
      </c>
      <c r="B56" s="1386"/>
      <c r="C56" s="553"/>
      <c r="D56" s="698"/>
      <c r="E56" s="550"/>
      <c r="F56" s="699"/>
      <c r="G56" s="700"/>
      <c r="H56" s="757"/>
      <c r="I56" s="758"/>
      <c r="J56" s="700"/>
      <c r="K56" s="757"/>
      <c r="L56" s="758"/>
      <c r="M56" s="700"/>
      <c r="N56" s="757"/>
      <c r="O56" s="758"/>
      <c r="P56" s="759"/>
      <c r="Q56" s="758"/>
      <c r="R56" s="699"/>
    </row>
    <row r="57" spans="1:18" ht="12" customHeight="1" x14ac:dyDescent="0.2">
      <c r="A57" s="1457" t="s">
        <v>350</v>
      </c>
      <c r="B57" s="1457"/>
      <c r="C57" s="553"/>
      <c r="D57" s="698"/>
      <c r="E57" s="629">
        <v>118</v>
      </c>
      <c r="F57" s="699"/>
      <c r="G57" s="700"/>
      <c r="H57" s="760">
        <v>127</v>
      </c>
      <c r="I57" s="761"/>
      <c r="J57" s="700"/>
      <c r="K57" s="760">
        <v>147</v>
      </c>
      <c r="L57" s="761"/>
      <c r="M57" s="700"/>
      <c r="N57" s="760">
        <v>146</v>
      </c>
      <c r="O57" s="761"/>
      <c r="P57" s="762"/>
      <c r="Q57" s="763">
        <v>120</v>
      </c>
      <c r="R57" s="764"/>
    </row>
    <row r="58" spans="1:18" ht="7.5" customHeight="1" x14ac:dyDescent="0.2">
      <c r="A58" s="1457"/>
      <c r="B58" s="1457"/>
      <c r="C58" s="553"/>
      <c r="D58" s="698"/>
      <c r="E58" s="684"/>
      <c r="F58" s="699"/>
      <c r="G58" s="700"/>
      <c r="H58" s="765"/>
      <c r="I58" s="761"/>
      <c r="J58" s="700"/>
      <c r="K58" s="765"/>
      <c r="L58" s="761"/>
      <c r="M58" s="700"/>
      <c r="N58" s="765"/>
      <c r="O58" s="761"/>
      <c r="P58" s="762"/>
      <c r="Q58" s="761"/>
      <c r="R58" s="764"/>
    </row>
    <row r="59" spans="1:18" ht="12" customHeight="1" x14ac:dyDescent="0.2">
      <c r="A59" s="1457" t="s">
        <v>351</v>
      </c>
      <c r="B59" s="1457"/>
      <c r="C59" s="553"/>
      <c r="D59" s="698"/>
      <c r="E59" s="629">
        <v>135</v>
      </c>
      <c r="F59" s="699"/>
      <c r="G59" s="700"/>
      <c r="H59" s="760">
        <v>134</v>
      </c>
      <c r="I59" s="761"/>
      <c r="J59" s="700"/>
      <c r="K59" s="760">
        <v>136</v>
      </c>
      <c r="L59" s="761"/>
      <c r="M59" s="700"/>
      <c r="N59" s="760">
        <v>135</v>
      </c>
      <c r="O59" s="761"/>
      <c r="P59" s="762"/>
      <c r="Q59" s="763">
        <v>134</v>
      </c>
      <c r="R59" s="764"/>
    </row>
    <row r="60" spans="1:18" ht="12" customHeight="1" x14ac:dyDescent="0.2">
      <c r="A60" s="1457" t="s">
        <v>261</v>
      </c>
      <c r="B60" s="1457"/>
      <c r="C60" s="553"/>
      <c r="D60" s="698"/>
      <c r="E60" s="633">
        <v>1</v>
      </c>
      <c r="F60" s="699"/>
      <c r="G60" s="700"/>
      <c r="H60" s="766">
        <v>0</v>
      </c>
      <c r="I60" s="767"/>
      <c r="J60" s="700"/>
      <c r="K60" s="766">
        <v>2</v>
      </c>
      <c r="L60" s="767"/>
      <c r="M60" s="700"/>
      <c r="N60" s="766">
        <v>0</v>
      </c>
      <c r="O60" s="767"/>
      <c r="P60" s="768"/>
      <c r="Q60" s="715">
        <v>1</v>
      </c>
      <c r="R60" s="769"/>
    </row>
    <row r="61" spans="1:18" ht="12" customHeight="1" x14ac:dyDescent="0.2">
      <c r="A61" s="1457" t="s">
        <v>353</v>
      </c>
      <c r="B61" s="1457"/>
      <c r="C61" s="553"/>
      <c r="D61" s="698"/>
      <c r="E61" s="633">
        <v>-90</v>
      </c>
      <c r="F61" s="699"/>
      <c r="G61" s="700"/>
      <c r="H61" s="766">
        <v>-88</v>
      </c>
      <c r="I61" s="767"/>
      <c r="J61" s="700"/>
      <c r="K61" s="766">
        <v>-94</v>
      </c>
      <c r="L61" s="767"/>
      <c r="M61" s="700"/>
      <c r="N61" s="766">
        <v>-87</v>
      </c>
      <c r="O61" s="767"/>
      <c r="P61" s="768"/>
      <c r="Q61" s="715">
        <v>-91</v>
      </c>
      <c r="R61" s="769"/>
    </row>
    <row r="62" spans="1:18" ht="12" customHeight="1" x14ac:dyDescent="0.2">
      <c r="A62" s="1457" t="s">
        <v>354</v>
      </c>
      <c r="B62" s="1457"/>
      <c r="C62" s="553"/>
      <c r="D62" s="698"/>
      <c r="E62" s="639">
        <v>-48</v>
      </c>
      <c r="F62" s="699"/>
      <c r="G62" s="700"/>
      <c r="H62" s="770">
        <v>-44</v>
      </c>
      <c r="I62" s="767"/>
      <c r="J62" s="700"/>
      <c r="K62" s="770">
        <v>-43</v>
      </c>
      <c r="L62" s="767"/>
      <c r="M62" s="700"/>
      <c r="N62" s="770">
        <v>-42</v>
      </c>
      <c r="O62" s="767"/>
      <c r="P62" s="768"/>
      <c r="Q62" s="770">
        <v>-45</v>
      </c>
      <c r="R62" s="769"/>
    </row>
    <row r="63" spans="1:18" ht="13.5" customHeight="1" thickBot="1" x14ac:dyDescent="0.25">
      <c r="A63" s="1473" t="s">
        <v>414</v>
      </c>
      <c r="B63" s="1473"/>
      <c r="C63" s="553"/>
      <c r="D63" s="698"/>
      <c r="E63" s="751">
        <v>-2</v>
      </c>
      <c r="F63" s="699"/>
      <c r="G63" s="700"/>
      <c r="H63" s="771">
        <v>2</v>
      </c>
      <c r="I63" s="761"/>
      <c r="J63" s="700"/>
      <c r="K63" s="771">
        <v>1</v>
      </c>
      <c r="L63" s="761"/>
      <c r="M63" s="700"/>
      <c r="N63" s="771">
        <v>6</v>
      </c>
      <c r="O63" s="761"/>
      <c r="P63" s="762"/>
      <c r="Q63" s="771">
        <v>-1</v>
      </c>
      <c r="R63" s="764"/>
    </row>
    <row r="64" spans="1:18" ht="7.5" customHeight="1" thickTop="1" x14ac:dyDescent="0.2">
      <c r="A64" s="553"/>
      <c r="B64" s="553"/>
      <c r="C64" s="553"/>
      <c r="D64" s="698"/>
      <c r="E64" s="36"/>
      <c r="F64" s="699"/>
      <c r="G64" s="700"/>
      <c r="H64" s="700"/>
      <c r="I64" s="758"/>
      <c r="J64" s="700"/>
      <c r="K64" s="700"/>
      <c r="L64" s="758"/>
      <c r="M64" s="700"/>
      <c r="N64" s="700"/>
      <c r="O64" s="758"/>
      <c r="P64" s="759"/>
      <c r="Q64" s="700"/>
      <c r="R64" s="699"/>
    </row>
    <row r="65" spans="1:18" ht="12" customHeight="1" x14ac:dyDescent="0.2">
      <c r="A65" s="1457" t="s">
        <v>272</v>
      </c>
      <c r="B65" s="1457"/>
      <c r="C65" s="553"/>
      <c r="D65" s="698"/>
      <c r="E65" s="691">
        <v>66.7</v>
      </c>
      <c r="F65" s="699"/>
      <c r="G65" s="700"/>
      <c r="H65" s="701">
        <v>65.7</v>
      </c>
      <c r="I65" s="702"/>
      <c r="J65" s="700"/>
      <c r="K65" s="701">
        <v>69.099999999999994</v>
      </c>
      <c r="L65" s="702"/>
      <c r="M65" s="704"/>
      <c r="N65" s="701">
        <v>64.5</v>
      </c>
      <c r="O65" s="702"/>
      <c r="P65" s="703"/>
      <c r="Q65" s="704">
        <v>67.900000000000006</v>
      </c>
      <c r="R65" s="705"/>
    </row>
    <row r="66" spans="1:18" ht="12" customHeight="1" x14ac:dyDescent="0.2">
      <c r="A66" s="1457" t="s">
        <v>359</v>
      </c>
      <c r="B66" s="1457"/>
      <c r="C66" s="553"/>
      <c r="D66" s="698"/>
      <c r="E66" s="633">
        <v>0</v>
      </c>
      <c r="F66" s="699"/>
      <c r="G66" s="700"/>
      <c r="H66" s="766">
        <v>0</v>
      </c>
      <c r="I66" s="702"/>
      <c r="J66" s="700"/>
      <c r="K66" s="701">
        <v>2.9</v>
      </c>
      <c r="L66" s="702"/>
      <c r="M66" s="704"/>
      <c r="N66" s="701">
        <v>2.2000000000000002</v>
      </c>
      <c r="O66" s="702"/>
      <c r="P66" s="703"/>
      <c r="Q66" s="704">
        <v>2.2000000000000002</v>
      </c>
      <c r="R66" s="705"/>
    </row>
    <row r="67" spans="1:18" ht="12" customHeight="1" x14ac:dyDescent="0.2">
      <c r="A67" s="1474" t="s">
        <v>276</v>
      </c>
      <c r="B67" s="1475"/>
      <c r="C67" s="553"/>
      <c r="D67" s="698"/>
      <c r="E67" s="755">
        <v>1.5</v>
      </c>
      <c r="F67" s="699"/>
      <c r="G67" s="700"/>
      <c r="H67" s="772">
        <v>0</v>
      </c>
      <c r="I67" s="702"/>
      <c r="J67" s="700"/>
      <c r="K67" s="710">
        <v>-0.7</v>
      </c>
      <c r="L67" s="702"/>
      <c r="M67" s="704"/>
      <c r="N67" s="710">
        <v>-6.6</v>
      </c>
      <c r="O67" s="702"/>
      <c r="P67" s="703"/>
      <c r="Q67" s="770">
        <v>0</v>
      </c>
      <c r="R67" s="705"/>
    </row>
    <row r="68" spans="1:18" ht="12" customHeight="1" x14ac:dyDescent="0.2">
      <c r="A68" s="1473" t="s">
        <v>277</v>
      </c>
      <c r="B68" s="1473"/>
      <c r="C68" s="553"/>
      <c r="D68" s="698"/>
      <c r="E68" s="566">
        <v>65.2</v>
      </c>
      <c r="F68" s="699"/>
      <c r="G68" s="700"/>
      <c r="H68" s="704">
        <v>65.7</v>
      </c>
      <c r="I68" s="702"/>
      <c r="J68" s="700"/>
      <c r="K68" s="704">
        <v>66.900000000000006</v>
      </c>
      <c r="L68" s="702"/>
      <c r="M68" s="704"/>
      <c r="N68" s="704">
        <v>68.899999999999991</v>
      </c>
      <c r="O68" s="702"/>
      <c r="P68" s="703"/>
      <c r="Q68" s="707">
        <v>65.7</v>
      </c>
      <c r="R68" s="705"/>
    </row>
    <row r="69" spans="1:18" ht="7.5" customHeight="1" x14ac:dyDescent="0.2">
      <c r="A69" s="553"/>
      <c r="B69" s="553"/>
      <c r="C69" s="553"/>
      <c r="D69" s="698"/>
      <c r="E69" s="697"/>
      <c r="F69" s="699"/>
      <c r="G69" s="700"/>
      <c r="H69" s="708"/>
      <c r="I69" s="702"/>
      <c r="J69" s="700"/>
      <c r="K69" s="708"/>
      <c r="L69" s="702"/>
      <c r="M69" s="700"/>
      <c r="N69" s="708"/>
      <c r="O69" s="702"/>
      <c r="P69" s="703"/>
      <c r="Q69" s="702"/>
      <c r="R69" s="705"/>
    </row>
    <row r="70" spans="1:18" ht="14.1" customHeight="1" x14ac:dyDescent="0.2">
      <c r="A70" s="1457" t="s">
        <v>409</v>
      </c>
      <c r="B70" s="1457"/>
      <c r="C70" s="553"/>
      <c r="D70" s="698"/>
      <c r="E70" s="691">
        <v>34.799999999999997</v>
      </c>
      <c r="F70" s="699"/>
      <c r="G70" s="700"/>
      <c r="H70" s="701">
        <v>32.799999999999997</v>
      </c>
      <c r="I70" s="702"/>
      <c r="J70" s="700"/>
      <c r="K70" s="701">
        <v>30.2</v>
      </c>
      <c r="L70" s="702"/>
      <c r="M70" s="704"/>
      <c r="N70" s="701">
        <v>31.1</v>
      </c>
      <c r="O70" s="702"/>
      <c r="P70" s="703"/>
      <c r="Q70" s="704">
        <v>32.799999999999997</v>
      </c>
      <c r="R70" s="705"/>
    </row>
    <row r="71" spans="1:18" ht="7.5" customHeight="1" x14ac:dyDescent="0.2">
      <c r="A71" s="1457"/>
      <c r="B71" s="1457"/>
      <c r="C71" s="553"/>
      <c r="D71" s="698"/>
      <c r="E71" s="697"/>
      <c r="F71" s="699"/>
      <c r="G71" s="700"/>
      <c r="H71" s="708"/>
      <c r="I71" s="702"/>
      <c r="J71" s="700"/>
      <c r="K71" s="708"/>
      <c r="L71" s="702"/>
      <c r="M71" s="704"/>
      <c r="N71" s="708"/>
      <c r="O71" s="702"/>
      <c r="P71" s="703"/>
      <c r="Q71" s="702"/>
      <c r="R71" s="705"/>
    </row>
    <row r="72" spans="1:18" ht="12" customHeight="1" x14ac:dyDescent="0.2">
      <c r="A72" s="1457" t="s">
        <v>358</v>
      </c>
      <c r="B72" s="1457"/>
      <c r="C72" s="553"/>
      <c r="D72" s="698"/>
      <c r="E72" s="691">
        <v>101.5</v>
      </c>
      <c r="F72" s="699"/>
      <c r="G72" s="700"/>
      <c r="H72" s="701">
        <v>98.5</v>
      </c>
      <c r="I72" s="702"/>
      <c r="J72" s="700"/>
      <c r="K72" s="701">
        <v>99.3</v>
      </c>
      <c r="L72" s="702"/>
      <c r="M72" s="704"/>
      <c r="N72" s="701">
        <v>95.6</v>
      </c>
      <c r="O72" s="702"/>
      <c r="P72" s="703"/>
      <c r="Q72" s="704">
        <v>100.7</v>
      </c>
      <c r="R72" s="705"/>
    </row>
    <row r="73" spans="1:18" ht="12" customHeight="1" x14ac:dyDescent="0.2">
      <c r="A73" s="1457" t="s">
        <v>279</v>
      </c>
      <c r="B73" s="1457"/>
      <c r="C73" s="553"/>
      <c r="D73" s="698"/>
      <c r="E73" s="633">
        <v>0</v>
      </c>
      <c r="F73" s="699"/>
      <c r="G73" s="700"/>
      <c r="H73" s="766">
        <v>0</v>
      </c>
      <c r="I73" s="702"/>
      <c r="J73" s="700"/>
      <c r="K73" s="701">
        <v>-2.9</v>
      </c>
      <c r="L73" s="702"/>
      <c r="M73" s="704"/>
      <c r="N73" s="701">
        <v>-2.2000000000000002</v>
      </c>
      <c r="O73" s="702"/>
      <c r="P73" s="703"/>
      <c r="Q73" s="704">
        <v>-2.2000000000000002</v>
      </c>
      <c r="R73" s="705"/>
    </row>
    <row r="74" spans="1:18" ht="12" customHeight="1" x14ac:dyDescent="0.2">
      <c r="A74" s="1457" t="s">
        <v>280</v>
      </c>
      <c r="B74" s="1457"/>
      <c r="C74" s="553"/>
      <c r="D74" s="698"/>
      <c r="E74" s="755">
        <v>-1.5</v>
      </c>
      <c r="F74" s="699"/>
      <c r="G74" s="700"/>
      <c r="H74" s="772">
        <v>0</v>
      </c>
      <c r="I74" s="702"/>
      <c r="J74" s="700"/>
      <c r="K74" s="710">
        <v>0.7</v>
      </c>
      <c r="L74" s="702"/>
      <c r="M74" s="704"/>
      <c r="N74" s="710">
        <v>6.6</v>
      </c>
      <c r="O74" s="702"/>
      <c r="P74" s="703"/>
      <c r="Q74" s="770">
        <v>0</v>
      </c>
      <c r="R74" s="705"/>
    </row>
    <row r="75" spans="1:18" ht="14.1" customHeight="1" thickBot="1" x14ac:dyDescent="0.25">
      <c r="A75" s="1473" t="s">
        <v>282</v>
      </c>
      <c r="B75" s="1473"/>
      <c r="C75" s="553"/>
      <c r="D75" s="698"/>
      <c r="E75" s="572">
        <v>100</v>
      </c>
      <c r="F75" s="699"/>
      <c r="G75" s="700"/>
      <c r="H75" s="712">
        <v>98.5</v>
      </c>
      <c r="I75" s="702"/>
      <c r="J75" s="700"/>
      <c r="K75" s="712">
        <v>97.1</v>
      </c>
      <c r="L75" s="702"/>
      <c r="M75" s="704"/>
      <c r="N75" s="712">
        <v>99.999999999999986</v>
      </c>
      <c r="O75" s="702"/>
      <c r="P75" s="703"/>
      <c r="Q75" s="712">
        <v>98.5</v>
      </c>
      <c r="R75" s="705"/>
    </row>
    <row r="76" spans="1:18" ht="7.5" customHeight="1" thickTop="1" x14ac:dyDescent="0.2">
      <c r="A76" s="553"/>
      <c r="B76" s="553"/>
      <c r="C76" s="553"/>
      <c r="D76" s="698"/>
      <c r="E76" s="457"/>
      <c r="F76" s="773"/>
      <c r="G76" s="774"/>
      <c r="H76" s="774"/>
      <c r="I76" s="775"/>
      <c r="J76" s="774"/>
      <c r="K76" s="774"/>
      <c r="L76" s="775"/>
      <c r="M76" s="774"/>
      <c r="N76" s="774"/>
      <c r="O76" s="775"/>
      <c r="P76" s="776"/>
      <c r="Q76" s="774"/>
      <c r="R76" s="773"/>
    </row>
    <row r="77" spans="1:18" ht="24" customHeight="1" x14ac:dyDescent="0.2">
      <c r="A77" s="1471" t="s">
        <v>691</v>
      </c>
      <c r="B77" s="1471"/>
      <c r="C77" s="553"/>
      <c r="D77" s="698"/>
      <c r="E77" s="566">
        <v>3.7</v>
      </c>
      <c r="F77" s="773"/>
      <c r="G77" s="774"/>
      <c r="H77" s="636">
        <v>0</v>
      </c>
      <c r="I77" s="637"/>
      <c r="J77" s="636"/>
      <c r="K77" s="636">
        <v>0</v>
      </c>
      <c r="L77" s="637"/>
      <c r="M77" s="636"/>
      <c r="N77" s="636">
        <v>0</v>
      </c>
      <c r="O77" s="637"/>
      <c r="P77" s="635"/>
      <c r="Q77" s="636">
        <v>0</v>
      </c>
      <c r="R77" s="773"/>
    </row>
    <row r="78" spans="1:18" ht="7.5" customHeight="1" x14ac:dyDescent="0.2">
      <c r="D78" s="514"/>
      <c r="E78" s="515"/>
      <c r="F78" s="516"/>
      <c r="G78" s="464"/>
      <c r="H78" s="464"/>
      <c r="I78" s="615"/>
      <c r="J78" s="464"/>
      <c r="K78" s="464"/>
      <c r="L78" s="615"/>
      <c r="M78" s="464"/>
      <c r="N78" s="464"/>
      <c r="O78" s="615"/>
      <c r="P78" s="514"/>
      <c r="Q78" s="515"/>
      <c r="R78" s="516"/>
    </row>
    <row r="79" spans="1:18" ht="12" customHeight="1" x14ac:dyDescent="0.2">
      <c r="M79" s="777"/>
      <c r="N79" s="777"/>
      <c r="O79" s="777"/>
    </row>
    <row r="80" spans="1:18" ht="14.25" x14ac:dyDescent="0.2">
      <c r="A80" s="619" t="s">
        <v>190</v>
      </c>
      <c r="B80" s="1397" t="s">
        <v>293</v>
      </c>
      <c r="C80" s="1397"/>
      <c r="D80" s="1397"/>
      <c r="E80" s="1397"/>
      <c r="F80" s="1397"/>
      <c r="G80" s="1397"/>
      <c r="H80" s="1397"/>
      <c r="I80" s="1397"/>
      <c r="J80" s="1397"/>
      <c r="K80" s="1397"/>
      <c r="L80" s="1397"/>
      <c r="M80" s="1397"/>
      <c r="N80" s="1397"/>
      <c r="O80" s="1397"/>
      <c r="P80" s="1397"/>
      <c r="Q80" s="1397"/>
      <c r="R80" s="1397"/>
    </row>
  </sheetData>
  <sheetProtection formatCells="0" formatColumns="0" formatRows="0" insertColumns="0" insertRows="0" insertHyperlinks="0" deleteColumns="0" deleteRows="0" sort="0" autoFilter="0" pivotTables="0"/>
  <mergeCells count="60">
    <mergeCell ref="B80:R80"/>
    <mergeCell ref="A67:B67"/>
    <mergeCell ref="A68:B68"/>
    <mergeCell ref="A70:B70"/>
    <mergeCell ref="A71:B71"/>
    <mergeCell ref="A72:B72"/>
    <mergeCell ref="A73:B73"/>
    <mergeCell ref="A74:B74"/>
    <mergeCell ref="A75:B75"/>
    <mergeCell ref="A77:B77"/>
    <mergeCell ref="A66:B66"/>
    <mergeCell ref="A56:B56"/>
    <mergeCell ref="A57:B57"/>
    <mergeCell ref="A58:B58"/>
    <mergeCell ref="A59:B59"/>
    <mergeCell ref="A60:B60"/>
    <mergeCell ref="A61:B61"/>
    <mergeCell ref="A62:B62"/>
    <mergeCell ref="A63:B63"/>
    <mergeCell ref="A65:B65"/>
    <mergeCell ref="A54:B54"/>
    <mergeCell ref="A40:B40"/>
    <mergeCell ref="A41:B41"/>
    <mergeCell ref="A42:B42"/>
    <mergeCell ref="A43:B43"/>
    <mergeCell ref="A45:B45"/>
    <mergeCell ref="A47:B47"/>
    <mergeCell ref="A48:B48"/>
    <mergeCell ref="A49:B49"/>
    <mergeCell ref="A50:B50"/>
    <mergeCell ref="A51:B51"/>
    <mergeCell ref="A52:B52"/>
    <mergeCell ref="A38:B38"/>
    <mergeCell ref="A26:B26"/>
    <mergeCell ref="A27:B27"/>
    <mergeCell ref="A29:B29"/>
    <mergeCell ref="A31:B31"/>
    <mergeCell ref="A32:B32"/>
    <mergeCell ref="A34:B34"/>
    <mergeCell ref="A35:B35"/>
    <mergeCell ref="A36:B36"/>
    <mergeCell ref="A37:B37"/>
    <mergeCell ref="A25:B25"/>
    <mergeCell ref="A11:B11"/>
    <mergeCell ref="A12:B12"/>
    <mergeCell ref="A13:B13"/>
    <mergeCell ref="A14:B14"/>
    <mergeCell ref="A15:B15"/>
    <mergeCell ref="A17:B17"/>
    <mergeCell ref="A18:B18"/>
    <mergeCell ref="A19:B19"/>
    <mergeCell ref="A20:B20"/>
    <mergeCell ref="A22:B22"/>
    <mergeCell ref="A24:B24"/>
    <mergeCell ref="A9:B9"/>
    <mergeCell ref="A1:R1"/>
    <mergeCell ref="A2:R2"/>
    <mergeCell ref="A4:B4"/>
    <mergeCell ref="D4:R4"/>
    <mergeCell ref="A8:B8"/>
  </mergeCells>
  <printOptions horizontalCentered="1"/>
  <pageMargins left="0.25" right="0.25" top="0.5" bottom="0.5" header="0.3" footer="0.3"/>
  <pageSetup scale="56" orientation="landscape" r:id="rId1"/>
  <headerFooter>
    <oddFooter>&amp;L&amp;K0070C0The Allstate Corporation 1Q20 Supplement&amp;R&amp;K000000&amp;A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5A54-57BE-4797-A5E6-055CD8AC1A9E}">
  <sheetPr>
    <pageSetUpPr fitToPage="1"/>
  </sheetPr>
  <dimension ref="A1:R71"/>
  <sheetViews>
    <sheetView zoomScaleNormal="100" workbookViewId="0">
      <selection sqref="A1:R1"/>
    </sheetView>
  </sheetViews>
  <sheetFormatPr defaultColWidth="13.7109375" defaultRowHeight="12.75" x14ac:dyDescent="0.2"/>
  <cols>
    <col min="1" max="1" width="4.140625" style="463" customWidth="1"/>
    <col min="2" max="2" width="50.85546875" style="463"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8" width="2.28515625" style="463" customWidth="1"/>
    <col min="19" max="16384" width="13.7109375" style="463"/>
  </cols>
  <sheetData>
    <row r="1" spans="1:18" ht="14.1" customHeight="1" x14ac:dyDescent="0.25">
      <c r="A1" s="1418" t="s">
        <v>0</v>
      </c>
      <c r="B1" s="1418"/>
      <c r="C1" s="1418"/>
      <c r="D1" s="1418"/>
      <c r="E1" s="1418"/>
      <c r="F1" s="1418"/>
      <c r="G1" s="1418"/>
      <c r="H1" s="1418"/>
      <c r="I1" s="1418"/>
      <c r="J1" s="1418"/>
      <c r="K1" s="1418"/>
      <c r="L1" s="1418"/>
      <c r="M1" s="1418"/>
      <c r="N1" s="1418"/>
      <c r="O1" s="1418"/>
      <c r="P1" s="1418"/>
      <c r="Q1" s="1418"/>
      <c r="R1" s="1418"/>
    </row>
    <row r="2" spans="1:18" ht="14.1" customHeight="1" x14ac:dyDescent="0.25">
      <c r="A2" s="1418" t="s">
        <v>415</v>
      </c>
      <c r="B2" s="1418"/>
      <c r="C2" s="1418"/>
      <c r="D2" s="1418"/>
      <c r="E2" s="1418"/>
      <c r="F2" s="1418"/>
      <c r="G2" s="1418"/>
      <c r="H2" s="1418"/>
      <c r="I2" s="1418"/>
      <c r="J2" s="1418"/>
      <c r="K2" s="1418"/>
      <c r="L2" s="1418"/>
      <c r="M2" s="1418"/>
      <c r="N2" s="1418"/>
      <c r="O2" s="1418"/>
      <c r="P2" s="1418"/>
      <c r="Q2" s="1418"/>
      <c r="R2" s="1418"/>
    </row>
    <row r="3" spans="1:18" x14ac:dyDescent="0.2">
      <c r="A3" s="459"/>
      <c r="B3" s="459"/>
      <c r="C3" s="459"/>
      <c r="D3" s="459"/>
      <c r="E3" s="459"/>
      <c r="F3" s="459"/>
      <c r="G3" s="459"/>
      <c r="H3" s="459"/>
      <c r="I3" s="459"/>
      <c r="J3" s="459"/>
      <c r="K3" s="459"/>
      <c r="L3" s="459"/>
      <c r="M3" s="459"/>
      <c r="N3" s="459"/>
      <c r="O3" s="459"/>
      <c r="P3" s="459"/>
      <c r="Q3" s="459"/>
      <c r="R3" s="459"/>
    </row>
    <row r="4" spans="1:18" ht="15.75" customHeight="1" x14ac:dyDescent="0.2">
      <c r="A4" s="1419" t="s">
        <v>3</v>
      </c>
      <c r="B4" s="1420"/>
      <c r="C4" s="459"/>
      <c r="D4" s="1421" t="s">
        <v>1</v>
      </c>
      <c r="E4" s="1421"/>
      <c r="F4" s="1421"/>
      <c r="G4" s="1421"/>
      <c r="H4" s="1421"/>
      <c r="I4" s="1421"/>
      <c r="J4" s="1421"/>
      <c r="K4" s="1421"/>
      <c r="L4" s="1421"/>
      <c r="M4" s="1421"/>
      <c r="N4" s="1421"/>
      <c r="O4" s="1421"/>
      <c r="P4" s="1421"/>
      <c r="Q4" s="1421"/>
      <c r="R4" s="1421"/>
    </row>
    <row r="5" spans="1:18" ht="15.75" customHeight="1" x14ac:dyDescent="0.2">
      <c r="A5" s="459"/>
      <c r="B5" s="459"/>
      <c r="C5" s="459"/>
      <c r="D5" s="459"/>
      <c r="E5" s="459"/>
      <c r="F5" s="459"/>
      <c r="G5" s="459"/>
      <c r="H5" s="459"/>
      <c r="I5" s="459"/>
      <c r="J5" s="459"/>
      <c r="K5" s="459"/>
      <c r="L5" s="459"/>
      <c r="M5" s="13"/>
      <c r="N5" s="13"/>
      <c r="O5" s="13"/>
      <c r="P5" s="13"/>
      <c r="Q5" s="13"/>
      <c r="R5" s="13"/>
    </row>
    <row r="6" spans="1:18" ht="25.9" customHeight="1" x14ac:dyDescent="0.2">
      <c r="A6" s="459"/>
      <c r="B6" s="459"/>
      <c r="C6" s="459"/>
      <c r="D6" s="6"/>
      <c r="E6" s="718" t="s">
        <v>118</v>
      </c>
      <c r="F6" s="7"/>
      <c r="G6" s="462"/>
      <c r="H6" s="4" t="s">
        <v>184</v>
      </c>
      <c r="I6" s="469"/>
      <c r="J6" s="462"/>
      <c r="K6" s="4" t="s">
        <v>183</v>
      </c>
      <c r="L6" s="469"/>
      <c r="M6" s="462"/>
      <c r="N6" s="4" t="s">
        <v>182</v>
      </c>
      <c r="O6" s="469"/>
      <c r="P6" s="470"/>
      <c r="Q6" s="471" t="s">
        <v>181</v>
      </c>
      <c r="R6" s="578"/>
    </row>
    <row r="7" spans="1:18" x14ac:dyDescent="0.2">
      <c r="A7" s="459"/>
      <c r="B7" s="459"/>
      <c r="C7" s="459"/>
      <c r="D7" s="11"/>
      <c r="E7" s="10"/>
      <c r="F7" s="12"/>
      <c r="G7" s="13"/>
      <c r="H7" s="10"/>
      <c r="I7" s="14"/>
      <c r="J7" s="13"/>
      <c r="K7" s="10"/>
      <c r="L7" s="14"/>
      <c r="M7" s="13"/>
      <c r="N7" s="10"/>
      <c r="O7" s="14"/>
      <c r="P7" s="476"/>
      <c r="Q7" s="10"/>
      <c r="R7" s="12"/>
    </row>
    <row r="8" spans="1:18" ht="15.75" customHeight="1" x14ac:dyDescent="0.2">
      <c r="A8" s="1462" t="s">
        <v>416</v>
      </c>
      <c r="B8" s="1420"/>
      <c r="C8" s="459"/>
      <c r="D8" s="11"/>
      <c r="E8" s="14"/>
      <c r="F8" s="12"/>
      <c r="G8" s="13"/>
      <c r="H8" s="459"/>
      <c r="I8" s="14"/>
      <c r="J8" s="13"/>
      <c r="K8" s="459"/>
      <c r="L8" s="14"/>
      <c r="M8" s="13"/>
      <c r="N8" s="459"/>
      <c r="O8" s="14"/>
      <c r="P8" s="476"/>
      <c r="Q8" s="14"/>
      <c r="R8" s="12"/>
    </row>
    <row r="9" spans="1:18" ht="12" customHeight="1" x14ac:dyDescent="0.2">
      <c r="A9" s="1460" t="s">
        <v>350</v>
      </c>
      <c r="B9" s="1460"/>
      <c r="C9" s="459"/>
      <c r="D9" s="11"/>
      <c r="E9" s="16">
        <v>1618</v>
      </c>
      <c r="F9" s="31"/>
      <c r="G9" s="28"/>
      <c r="H9" s="16">
        <v>1861</v>
      </c>
      <c r="I9" s="120"/>
      <c r="J9" s="28"/>
      <c r="K9" s="16">
        <v>2143</v>
      </c>
      <c r="L9" s="120"/>
      <c r="M9" s="28"/>
      <c r="N9" s="16">
        <v>2076</v>
      </c>
      <c r="O9" s="120"/>
      <c r="P9" s="477"/>
      <c r="Q9" s="15">
        <v>1565</v>
      </c>
      <c r="R9" s="19"/>
    </row>
    <row r="10" spans="1:18" ht="12" customHeight="1" x14ac:dyDescent="0.2">
      <c r="A10" s="1420"/>
      <c r="B10" s="1420"/>
      <c r="C10" s="459"/>
      <c r="D10" s="11"/>
      <c r="E10" s="17"/>
      <c r="F10" s="31"/>
      <c r="G10" s="28"/>
      <c r="H10" s="17"/>
      <c r="I10" s="120"/>
      <c r="J10" s="28"/>
      <c r="K10" s="17"/>
      <c r="L10" s="120"/>
      <c r="M10" s="28"/>
      <c r="N10" s="17"/>
      <c r="O10" s="120"/>
      <c r="P10" s="477"/>
      <c r="Q10" s="120"/>
      <c r="R10" s="19"/>
    </row>
    <row r="11" spans="1:18" ht="12" customHeight="1" x14ac:dyDescent="0.2">
      <c r="A11" s="1460" t="s">
        <v>351</v>
      </c>
      <c r="B11" s="1460"/>
      <c r="C11" s="459"/>
      <c r="D11" s="11"/>
      <c r="E11" s="16">
        <v>1907</v>
      </c>
      <c r="F11" s="31"/>
      <c r="G11" s="28"/>
      <c r="H11" s="16">
        <v>1892</v>
      </c>
      <c r="I11" s="120"/>
      <c r="J11" s="28"/>
      <c r="K11" s="16">
        <v>1868</v>
      </c>
      <c r="L11" s="120"/>
      <c r="M11" s="28"/>
      <c r="N11" s="16">
        <v>1832</v>
      </c>
      <c r="O11" s="120"/>
      <c r="P11" s="477"/>
      <c r="Q11" s="15">
        <v>1811</v>
      </c>
      <c r="R11" s="19"/>
    </row>
    <row r="12" spans="1:18" ht="12" customHeight="1" x14ac:dyDescent="0.2">
      <c r="A12" s="1460" t="s">
        <v>261</v>
      </c>
      <c r="B12" s="1460"/>
      <c r="C12" s="459"/>
      <c r="D12" s="11"/>
      <c r="E12" s="21">
        <v>11</v>
      </c>
      <c r="F12" s="31"/>
      <c r="G12" s="28"/>
      <c r="H12" s="21">
        <v>11</v>
      </c>
      <c r="I12" s="119"/>
      <c r="J12" s="28"/>
      <c r="K12" s="21">
        <v>12</v>
      </c>
      <c r="L12" s="119"/>
      <c r="M12" s="28"/>
      <c r="N12" s="21">
        <v>11</v>
      </c>
      <c r="O12" s="119"/>
      <c r="P12" s="478"/>
      <c r="Q12" s="20">
        <v>11</v>
      </c>
      <c r="R12" s="24"/>
    </row>
    <row r="13" spans="1:18" ht="12" customHeight="1" x14ac:dyDescent="0.2">
      <c r="A13" s="1460" t="s">
        <v>353</v>
      </c>
      <c r="B13" s="1460"/>
      <c r="C13" s="459"/>
      <c r="D13" s="11"/>
      <c r="E13" s="21">
        <v>-927</v>
      </c>
      <c r="F13" s="31"/>
      <c r="G13" s="28"/>
      <c r="H13" s="21">
        <v>-958</v>
      </c>
      <c r="I13" s="119"/>
      <c r="J13" s="28"/>
      <c r="K13" s="21">
        <v>-1082</v>
      </c>
      <c r="L13" s="119"/>
      <c r="M13" s="28"/>
      <c r="N13" s="21">
        <v>-1508</v>
      </c>
      <c r="O13" s="119"/>
      <c r="P13" s="478"/>
      <c r="Q13" s="20">
        <v>-1254</v>
      </c>
      <c r="R13" s="24"/>
    </row>
    <row r="14" spans="1:18" ht="12" customHeight="1" x14ac:dyDescent="0.2">
      <c r="A14" s="1460" t="s">
        <v>354</v>
      </c>
      <c r="B14" s="1460"/>
      <c r="C14" s="459"/>
      <c r="D14" s="11"/>
      <c r="E14" s="25">
        <v>-436</v>
      </c>
      <c r="F14" s="31"/>
      <c r="G14" s="28"/>
      <c r="H14" s="25">
        <v>-459</v>
      </c>
      <c r="I14" s="119"/>
      <c r="J14" s="28"/>
      <c r="K14" s="25">
        <v>-437</v>
      </c>
      <c r="L14" s="119"/>
      <c r="M14" s="28"/>
      <c r="N14" s="25">
        <v>-414</v>
      </c>
      <c r="O14" s="119"/>
      <c r="P14" s="478"/>
      <c r="Q14" s="25">
        <v>-426</v>
      </c>
      <c r="R14" s="24"/>
    </row>
    <row r="15" spans="1:18" ht="13.5" thickBot="1" x14ac:dyDescent="0.25">
      <c r="A15" s="1476" t="s">
        <v>356</v>
      </c>
      <c r="B15" s="1476"/>
      <c r="C15" s="459"/>
      <c r="D15" s="11"/>
      <c r="E15" s="26">
        <v>555</v>
      </c>
      <c r="F15" s="31"/>
      <c r="G15" s="28"/>
      <c r="H15" s="26">
        <v>486</v>
      </c>
      <c r="I15" s="120"/>
      <c r="J15" s="28"/>
      <c r="K15" s="26">
        <v>361</v>
      </c>
      <c r="L15" s="120"/>
      <c r="M15" s="28"/>
      <c r="N15" s="26">
        <v>-79</v>
      </c>
      <c r="O15" s="120"/>
      <c r="P15" s="477"/>
      <c r="Q15" s="26">
        <v>142</v>
      </c>
      <c r="R15" s="19"/>
    </row>
    <row r="16" spans="1:18" ht="12" customHeight="1" thickTop="1" x14ac:dyDescent="0.2">
      <c r="A16" s="1420"/>
      <c r="B16" s="1420"/>
      <c r="C16" s="459"/>
      <c r="D16" s="11"/>
      <c r="E16" s="28"/>
      <c r="F16" s="31"/>
      <c r="G16" s="28"/>
      <c r="H16" s="28"/>
      <c r="I16" s="32"/>
      <c r="J16" s="28"/>
      <c r="K16" s="28"/>
      <c r="L16" s="32"/>
      <c r="M16" s="28"/>
      <c r="N16" s="28"/>
      <c r="O16" s="32"/>
      <c r="P16" s="484"/>
      <c r="Q16" s="28"/>
      <c r="R16" s="31"/>
    </row>
    <row r="17" spans="1:18" ht="12" customHeight="1" x14ac:dyDescent="0.2">
      <c r="A17" s="1460" t="s">
        <v>272</v>
      </c>
      <c r="B17" s="1460"/>
      <c r="C17" s="459"/>
      <c r="D17" s="11"/>
      <c r="E17" s="485">
        <v>48.6</v>
      </c>
      <c r="F17" s="31"/>
      <c r="G17" s="28"/>
      <c r="H17" s="485">
        <v>50.6</v>
      </c>
      <c r="I17" s="486"/>
      <c r="J17" s="28"/>
      <c r="K17" s="485">
        <v>57.9</v>
      </c>
      <c r="L17" s="486"/>
      <c r="M17" s="28"/>
      <c r="N17" s="485">
        <v>82.3</v>
      </c>
      <c r="O17" s="486"/>
      <c r="P17" s="487"/>
      <c r="Q17" s="488">
        <v>69.3</v>
      </c>
      <c r="R17" s="489"/>
    </row>
    <row r="18" spans="1:18" ht="12" customHeight="1" x14ac:dyDescent="0.2">
      <c r="A18" s="1460" t="s">
        <v>359</v>
      </c>
      <c r="B18" s="1460"/>
      <c r="C18" s="459"/>
      <c r="D18" s="11"/>
      <c r="E18" s="485">
        <v>8.9</v>
      </c>
      <c r="F18" s="31"/>
      <c r="G18" s="28"/>
      <c r="H18" s="485">
        <v>13.4</v>
      </c>
      <c r="I18" s="486"/>
      <c r="J18" s="28"/>
      <c r="K18" s="485">
        <v>15.7</v>
      </c>
      <c r="L18" s="486"/>
      <c r="M18" s="28"/>
      <c r="N18" s="485">
        <v>42.6</v>
      </c>
      <c r="O18" s="486"/>
      <c r="P18" s="487"/>
      <c r="Q18" s="488">
        <v>28.2</v>
      </c>
      <c r="R18" s="489"/>
    </row>
    <row r="19" spans="1:18" ht="12" customHeight="1" x14ac:dyDescent="0.2">
      <c r="A19" s="1425" t="s">
        <v>276</v>
      </c>
      <c r="B19" s="1425"/>
      <c r="C19" s="459"/>
      <c r="D19" s="11"/>
      <c r="E19" s="490">
        <v>0.2</v>
      </c>
      <c r="F19" s="489"/>
      <c r="G19" s="488"/>
      <c r="H19" s="490">
        <v>-0.2</v>
      </c>
      <c r="I19" s="486"/>
      <c r="J19" s="488"/>
      <c r="K19" s="25">
        <v>0</v>
      </c>
      <c r="L19" s="486"/>
      <c r="M19" s="488"/>
      <c r="N19" s="490">
        <v>-0.4</v>
      </c>
      <c r="O19" s="486"/>
      <c r="P19" s="487"/>
      <c r="Q19" s="490">
        <v>0.3</v>
      </c>
      <c r="R19" s="489"/>
    </row>
    <row r="20" spans="1:18" ht="12" customHeight="1" x14ac:dyDescent="0.2">
      <c r="A20" s="1476" t="s">
        <v>277</v>
      </c>
      <c r="B20" s="1476"/>
      <c r="C20" s="459"/>
      <c r="D20" s="11"/>
      <c r="E20" s="493">
        <v>39.5</v>
      </c>
      <c r="F20" s="31"/>
      <c r="G20" s="28"/>
      <c r="H20" s="493">
        <v>37.4</v>
      </c>
      <c r="I20" s="486"/>
      <c r="J20" s="28"/>
      <c r="K20" s="493">
        <v>42.2</v>
      </c>
      <c r="L20" s="486"/>
      <c r="M20" s="28"/>
      <c r="N20" s="493">
        <v>40.099999999999994</v>
      </c>
      <c r="O20" s="486"/>
      <c r="P20" s="487"/>
      <c r="Q20" s="493">
        <v>40.799999999999997</v>
      </c>
      <c r="R20" s="489"/>
    </row>
    <row r="21" spans="1:18" ht="12" customHeight="1" x14ac:dyDescent="0.2">
      <c r="A21" s="1420"/>
      <c r="B21" s="1420"/>
      <c r="C21" s="459"/>
      <c r="D21" s="11"/>
      <c r="E21" s="494"/>
      <c r="F21" s="31"/>
      <c r="G21" s="28"/>
      <c r="H21" s="494"/>
      <c r="I21" s="486"/>
      <c r="J21" s="28"/>
      <c r="K21" s="494"/>
      <c r="L21" s="486"/>
      <c r="M21" s="28"/>
      <c r="N21" s="494"/>
      <c r="O21" s="486"/>
      <c r="P21" s="487"/>
      <c r="Q21" s="486"/>
      <c r="R21" s="489"/>
    </row>
    <row r="22" spans="1:18" ht="14.1" customHeight="1" x14ac:dyDescent="0.2">
      <c r="A22" s="1460" t="s">
        <v>409</v>
      </c>
      <c r="B22" s="1460"/>
      <c r="C22" s="459"/>
      <c r="D22" s="11"/>
      <c r="E22" s="485">
        <v>22.3</v>
      </c>
      <c r="F22" s="31"/>
      <c r="G22" s="28"/>
      <c r="H22" s="485">
        <v>23.7</v>
      </c>
      <c r="I22" s="486"/>
      <c r="J22" s="28"/>
      <c r="K22" s="485">
        <v>22.8</v>
      </c>
      <c r="L22" s="486"/>
      <c r="M22" s="28"/>
      <c r="N22" s="485">
        <v>22</v>
      </c>
      <c r="O22" s="486"/>
      <c r="P22" s="487"/>
      <c r="Q22" s="488">
        <v>22.9</v>
      </c>
      <c r="R22" s="489"/>
    </row>
    <row r="23" spans="1:18" ht="12" customHeight="1" x14ac:dyDescent="0.2">
      <c r="A23" s="1460"/>
      <c r="B23" s="1460"/>
      <c r="C23" s="459"/>
      <c r="D23" s="11"/>
      <c r="E23" s="494"/>
      <c r="F23" s="31"/>
      <c r="G23" s="28"/>
      <c r="H23" s="494"/>
      <c r="I23" s="486"/>
      <c r="J23" s="28"/>
      <c r="K23" s="494"/>
      <c r="L23" s="486"/>
      <c r="M23" s="28"/>
      <c r="N23" s="494"/>
      <c r="O23" s="486"/>
      <c r="P23" s="487"/>
      <c r="Q23" s="486"/>
      <c r="R23" s="489"/>
    </row>
    <row r="24" spans="1:18" ht="12" customHeight="1" x14ac:dyDescent="0.2">
      <c r="A24" s="1460" t="s">
        <v>358</v>
      </c>
      <c r="B24" s="1460"/>
      <c r="C24" s="459"/>
      <c r="D24" s="11"/>
      <c r="E24" s="485">
        <v>70.900000000000006</v>
      </c>
      <c r="F24" s="31"/>
      <c r="G24" s="28"/>
      <c r="H24" s="485">
        <v>74.3</v>
      </c>
      <c r="I24" s="486"/>
      <c r="J24" s="28"/>
      <c r="K24" s="485">
        <v>80.7</v>
      </c>
      <c r="L24" s="486"/>
      <c r="M24" s="28"/>
      <c r="N24" s="485">
        <v>104.3</v>
      </c>
      <c r="O24" s="486"/>
      <c r="P24" s="487"/>
      <c r="Q24" s="488">
        <v>92.2</v>
      </c>
      <c r="R24" s="489"/>
    </row>
    <row r="25" spans="1:18" ht="12" customHeight="1" x14ac:dyDescent="0.2">
      <c r="A25" s="1460" t="s">
        <v>279</v>
      </c>
      <c r="B25" s="1460"/>
      <c r="C25" s="459"/>
      <c r="D25" s="11"/>
      <c r="E25" s="485">
        <v>-8.9</v>
      </c>
      <c r="F25" s="31"/>
      <c r="G25" s="28"/>
      <c r="H25" s="485">
        <v>-13.4</v>
      </c>
      <c r="I25" s="486"/>
      <c r="J25" s="28"/>
      <c r="K25" s="485">
        <v>-15.7</v>
      </c>
      <c r="L25" s="486"/>
      <c r="M25" s="28"/>
      <c r="N25" s="485">
        <v>-42.6</v>
      </c>
      <c r="O25" s="486"/>
      <c r="P25" s="487"/>
      <c r="Q25" s="488">
        <v>-28.2</v>
      </c>
      <c r="R25" s="489"/>
    </row>
    <row r="26" spans="1:18" ht="12" customHeight="1" x14ac:dyDescent="0.2">
      <c r="A26" s="1460" t="s">
        <v>280</v>
      </c>
      <c r="B26" s="1460"/>
      <c r="C26" s="459"/>
      <c r="D26" s="11"/>
      <c r="E26" s="490">
        <v>-0.2</v>
      </c>
      <c r="F26" s="489"/>
      <c r="G26" s="488"/>
      <c r="H26" s="490">
        <v>0.2</v>
      </c>
      <c r="I26" s="486"/>
      <c r="J26" s="488"/>
      <c r="K26" s="25">
        <v>0</v>
      </c>
      <c r="L26" s="486"/>
      <c r="M26" s="488"/>
      <c r="N26" s="490">
        <v>0.4</v>
      </c>
      <c r="O26" s="486"/>
      <c r="P26" s="487"/>
      <c r="Q26" s="490">
        <v>-0.3</v>
      </c>
      <c r="R26" s="489"/>
    </row>
    <row r="27" spans="1:18" ht="13.5" thickBot="1" x14ac:dyDescent="0.25">
      <c r="A27" s="1476" t="s">
        <v>282</v>
      </c>
      <c r="B27" s="1476"/>
      <c r="C27" s="459"/>
      <c r="D27" s="11"/>
      <c r="E27" s="492">
        <v>61.8</v>
      </c>
      <c r="F27" s="31"/>
      <c r="G27" s="28"/>
      <c r="H27" s="492">
        <v>61.1</v>
      </c>
      <c r="I27" s="486"/>
      <c r="J27" s="28"/>
      <c r="K27" s="492">
        <v>65</v>
      </c>
      <c r="L27" s="486"/>
      <c r="M27" s="28"/>
      <c r="N27" s="492">
        <v>62.099999999999994</v>
      </c>
      <c r="O27" s="486"/>
      <c r="P27" s="487"/>
      <c r="Q27" s="492">
        <v>63.7</v>
      </c>
      <c r="R27" s="489"/>
    </row>
    <row r="28" spans="1:18" ht="12" customHeight="1" thickTop="1" x14ac:dyDescent="0.2">
      <c r="A28" s="459"/>
      <c r="B28" s="459"/>
      <c r="C28" s="459"/>
      <c r="D28" s="11"/>
      <c r="E28" s="28"/>
      <c r="F28" s="31"/>
      <c r="G28" s="28"/>
      <c r="H28" s="28"/>
      <c r="I28" s="32"/>
      <c r="J28" s="28"/>
      <c r="K28" s="28"/>
      <c r="L28" s="32"/>
      <c r="M28" s="28"/>
      <c r="N28" s="28"/>
      <c r="O28" s="32"/>
      <c r="P28" s="484"/>
      <c r="Q28" s="28"/>
      <c r="R28" s="31"/>
    </row>
    <row r="29" spans="1:18" ht="12" customHeight="1" x14ac:dyDescent="0.2">
      <c r="A29" s="1462" t="s">
        <v>417</v>
      </c>
      <c r="B29" s="1420"/>
      <c r="C29" s="459"/>
      <c r="D29" s="11"/>
      <c r="E29" s="29"/>
      <c r="F29" s="31"/>
      <c r="G29" s="28"/>
      <c r="H29" s="29"/>
      <c r="I29" s="32"/>
      <c r="J29" s="28"/>
      <c r="K29" s="29"/>
      <c r="L29" s="32"/>
      <c r="M29" s="28"/>
      <c r="N29" s="29"/>
      <c r="O29" s="32"/>
      <c r="P29" s="484"/>
      <c r="Q29" s="32"/>
      <c r="R29" s="31"/>
    </row>
    <row r="30" spans="1:18" ht="12" customHeight="1" x14ac:dyDescent="0.2">
      <c r="A30" s="1460" t="s">
        <v>350</v>
      </c>
      <c r="B30" s="1460"/>
      <c r="C30" s="459"/>
      <c r="D30" s="11"/>
      <c r="E30" s="16">
        <v>27</v>
      </c>
      <c r="F30" s="31"/>
      <c r="G30" s="28"/>
      <c r="H30" s="16">
        <v>27</v>
      </c>
      <c r="I30" s="120"/>
      <c r="J30" s="28"/>
      <c r="K30" s="16">
        <v>35</v>
      </c>
      <c r="L30" s="120"/>
      <c r="M30" s="28"/>
      <c r="N30" s="16">
        <v>32</v>
      </c>
      <c r="O30" s="120"/>
      <c r="P30" s="477"/>
      <c r="Q30" s="15">
        <v>25</v>
      </c>
      <c r="R30" s="19"/>
    </row>
    <row r="31" spans="1:18" ht="12" customHeight="1" x14ac:dyDescent="0.2">
      <c r="A31" s="1460"/>
      <c r="B31" s="1460"/>
      <c r="C31" s="459"/>
      <c r="D31" s="11"/>
      <c r="E31" s="17"/>
      <c r="F31" s="31"/>
      <c r="G31" s="28"/>
      <c r="H31" s="17"/>
      <c r="I31" s="120"/>
      <c r="J31" s="28"/>
      <c r="K31" s="17"/>
      <c r="L31" s="120"/>
      <c r="M31" s="28"/>
      <c r="N31" s="17"/>
      <c r="O31" s="120"/>
      <c r="P31" s="477"/>
      <c r="Q31" s="120"/>
      <c r="R31" s="19"/>
    </row>
    <row r="32" spans="1:18" ht="12" customHeight="1" x14ac:dyDescent="0.2">
      <c r="A32" s="1460" t="s">
        <v>351</v>
      </c>
      <c r="B32" s="1460"/>
      <c r="C32" s="459"/>
      <c r="D32" s="11"/>
      <c r="E32" s="16">
        <v>30</v>
      </c>
      <c r="F32" s="31"/>
      <c r="G32" s="28"/>
      <c r="H32" s="16">
        <v>30</v>
      </c>
      <c r="I32" s="120"/>
      <c r="J32" s="28"/>
      <c r="K32" s="16">
        <v>28</v>
      </c>
      <c r="L32" s="120"/>
      <c r="M32" s="28"/>
      <c r="N32" s="16">
        <v>27</v>
      </c>
      <c r="O32" s="120"/>
      <c r="P32" s="477"/>
      <c r="Q32" s="15">
        <v>25</v>
      </c>
      <c r="R32" s="19"/>
    </row>
    <row r="33" spans="1:18" ht="12" customHeight="1" x14ac:dyDescent="0.2">
      <c r="A33" s="1460" t="s">
        <v>353</v>
      </c>
      <c r="B33" s="1460"/>
      <c r="C33" s="459"/>
      <c r="D33" s="11"/>
      <c r="E33" s="21">
        <v>-13</v>
      </c>
      <c r="F33" s="31"/>
      <c r="G33" s="28"/>
      <c r="H33" s="21">
        <v>-16</v>
      </c>
      <c r="I33" s="119"/>
      <c r="J33" s="28"/>
      <c r="K33" s="21">
        <v>-20</v>
      </c>
      <c r="L33" s="119"/>
      <c r="M33" s="28"/>
      <c r="N33" s="21">
        <v>-31</v>
      </c>
      <c r="O33" s="119"/>
      <c r="P33" s="478"/>
      <c r="Q33" s="20">
        <v>-15</v>
      </c>
      <c r="R33" s="24"/>
    </row>
    <row r="34" spans="1:18" ht="12" customHeight="1" x14ac:dyDescent="0.2">
      <c r="A34" s="1460" t="s">
        <v>354</v>
      </c>
      <c r="B34" s="1460"/>
      <c r="C34" s="459"/>
      <c r="D34" s="11"/>
      <c r="E34" s="25">
        <v>-5</v>
      </c>
      <c r="F34" s="31"/>
      <c r="G34" s="28"/>
      <c r="H34" s="25">
        <v>-6</v>
      </c>
      <c r="I34" s="119"/>
      <c r="J34" s="28"/>
      <c r="K34" s="25">
        <v>-7</v>
      </c>
      <c r="L34" s="119"/>
      <c r="M34" s="28"/>
      <c r="N34" s="25">
        <v>-7</v>
      </c>
      <c r="O34" s="119"/>
      <c r="P34" s="478"/>
      <c r="Q34" s="25">
        <v>-6</v>
      </c>
      <c r="R34" s="24"/>
    </row>
    <row r="35" spans="1:18" ht="13.5" thickBot="1" x14ac:dyDescent="0.25">
      <c r="A35" s="1476" t="s">
        <v>356</v>
      </c>
      <c r="B35" s="1476"/>
      <c r="C35" s="459"/>
      <c r="D35" s="11"/>
      <c r="E35" s="26">
        <v>12</v>
      </c>
      <c r="F35" s="31"/>
      <c r="G35" s="28"/>
      <c r="H35" s="26">
        <v>8</v>
      </c>
      <c r="I35" s="120"/>
      <c r="J35" s="28"/>
      <c r="K35" s="26">
        <v>1</v>
      </c>
      <c r="L35" s="120"/>
      <c r="M35" s="28"/>
      <c r="N35" s="26">
        <v>-11</v>
      </c>
      <c r="O35" s="120"/>
      <c r="P35" s="477"/>
      <c r="Q35" s="26">
        <v>4</v>
      </c>
      <c r="R35" s="19"/>
    </row>
    <row r="36" spans="1:18" ht="12" customHeight="1" thickTop="1" x14ac:dyDescent="0.2">
      <c r="A36" s="459"/>
      <c r="B36" s="459"/>
      <c r="C36" s="459"/>
      <c r="D36" s="11"/>
      <c r="E36" s="28"/>
      <c r="F36" s="31"/>
      <c r="G36" s="28"/>
      <c r="H36" s="28"/>
      <c r="I36" s="32"/>
      <c r="J36" s="28"/>
      <c r="K36" s="28"/>
      <c r="L36" s="32"/>
      <c r="M36" s="28"/>
      <c r="N36" s="28"/>
      <c r="O36" s="32"/>
      <c r="P36" s="484"/>
      <c r="Q36" s="28"/>
      <c r="R36" s="31"/>
    </row>
    <row r="37" spans="1:18" ht="12" customHeight="1" x14ac:dyDescent="0.2">
      <c r="A37" s="1460" t="s">
        <v>272</v>
      </c>
      <c r="B37" s="1460"/>
      <c r="C37" s="459"/>
      <c r="D37" s="11"/>
      <c r="E37" s="485">
        <v>43.3</v>
      </c>
      <c r="F37" s="31"/>
      <c r="G37" s="28"/>
      <c r="H37" s="485">
        <v>53.3</v>
      </c>
      <c r="I37" s="486"/>
      <c r="J37" s="28"/>
      <c r="K37" s="485">
        <v>71.400000000000006</v>
      </c>
      <c r="L37" s="486"/>
      <c r="M37" s="28"/>
      <c r="N37" s="485">
        <v>114.8</v>
      </c>
      <c r="O37" s="486"/>
      <c r="P37" s="487"/>
      <c r="Q37" s="488">
        <v>60</v>
      </c>
      <c r="R37" s="489"/>
    </row>
    <row r="38" spans="1:18" ht="12" customHeight="1" x14ac:dyDescent="0.2">
      <c r="A38" s="1460" t="s">
        <v>359</v>
      </c>
      <c r="B38" s="1460"/>
      <c r="C38" s="459"/>
      <c r="D38" s="11"/>
      <c r="E38" s="485">
        <v>6.7</v>
      </c>
      <c r="F38" s="31"/>
      <c r="G38" s="28"/>
      <c r="H38" s="485">
        <v>6.7</v>
      </c>
      <c r="I38" s="486"/>
      <c r="J38" s="28"/>
      <c r="K38" s="485">
        <v>25</v>
      </c>
      <c r="L38" s="486"/>
      <c r="M38" s="28"/>
      <c r="N38" s="485">
        <v>55.5</v>
      </c>
      <c r="O38" s="486"/>
      <c r="P38" s="487"/>
      <c r="Q38" s="488">
        <v>12</v>
      </c>
      <c r="R38" s="489"/>
    </row>
    <row r="39" spans="1:18" ht="12" customHeight="1" x14ac:dyDescent="0.2">
      <c r="A39" s="1425" t="s">
        <v>276</v>
      </c>
      <c r="B39" s="1425"/>
      <c r="C39" s="459"/>
      <c r="D39" s="11"/>
      <c r="E39" s="490">
        <v>-6.7</v>
      </c>
      <c r="F39" s="31"/>
      <c r="G39" s="28"/>
      <c r="H39" s="490">
        <v>3.3</v>
      </c>
      <c r="I39" s="486"/>
      <c r="J39" s="28"/>
      <c r="K39" s="25">
        <v>0</v>
      </c>
      <c r="L39" s="486"/>
      <c r="M39" s="28"/>
      <c r="N39" s="25">
        <v>0</v>
      </c>
      <c r="O39" s="486"/>
      <c r="P39" s="487"/>
      <c r="Q39" s="490">
        <v>-4</v>
      </c>
      <c r="R39" s="489"/>
    </row>
    <row r="40" spans="1:18" ht="12" customHeight="1" x14ac:dyDescent="0.2">
      <c r="A40" s="1476" t="s">
        <v>277</v>
      </c>
      <c r="B40" s="1476"/>
      <c r="C40" s="459"/>
      <c r="D40" s="11"/>
      <c r="E40" s="493">
        <v>43.3</v>
      </c>
      <c r="F40" s="31"/>
      <c r="G40" s="28"/>
      <c r="H40" s="493">
        <v>43.3</v>
      </c>
      <c r="I40" s="486"/>
      <c r="J40" s="28"/>
      <c r="K40" s="493">
        <v>46.4</v>
      </c>
      <c r="L40" s="486"/>
      <c r="M40" s="28"/>
      <c r="N40" s="493">
        <v>59.3</v>
      </c>
      <c r="O40" s="486"/>
      <c r="P40" s="487"/>
      <c r="Q40" s="493">
        <v>52</v>
      </c>
      <c r="R40" s="489"/>
    </row>
    <row r="41" spans="1:18" ht="12" customHeight="1" x14ac:dyDescent="0.2">
      <c r="A41" s="1420"/>
      <c r="B41" s="1420"/>
      <c r="C41" s="459"/>
      <c r="D41" s="11"/>
      <c r="E41" s="494"/>
      <c r="F41" s="31"/>
      <c r="G41" s="28"/>
      <c r="H41" s="494"/>
      <c r="I41" s="486"/>
      <c r="J41" s="28"/>
      <c r="K41" s="494"/>
      <c r="L41" s="486"/>
      <c r="M41" s="28"/>
      <c r="N41" s="494"/>
      <c r="O41" s="486"/>
      <c r="P41" s="487"/>
      <c r="Q41" s="486"/>
      <c r="R41" s="489"/>
    </row>
    <row r="42" spans="1:18" ht="14.1" customHeight="1" x14ac:dyDescent="0.2">
      <c r="A42" s="1460" t="s">
        <v>409</v>
      </c>
      <c r="B42" s="1460"/>
      <c r="C42" s="459"/>
      <c r="D42" s="11"/>
      <c r="E42" s="485">
        <v>16.7</v>
      </c>
      <c r="F42" s="31"/>
      <c r="G42" s="28"/>
      <c r="H42" s="485">
        <v>20</v>
      </c>
      <c r="I42" s="486"/>
      <c r="J42" s="28"/>
      <c r="K42" s="485">
        <v>25</v>
      </c>
      <c r="L42" s="486"/>
      <c r="M42" s="28"/>
      <c r="N42" s="485">
        <v>25.9</v>
      </c>
      <c r="O42" s="486"/>
      <c r="P42" s="487"/>
      <c r="Q42" s="488">
        <v>24</v>
      </c>
      <c r="R42" s="489"/>
    </row>
    <row r="43" spans="1:18" ht="12" customHeight="1" x14ac:dyDescent="0.2">
      <c r="A43" s="1460"/>
      <c r="B43" s="1460"/>
      <c r="C43" s="459"/>
      <c r="D43" s="11"/>
      <c r="E43" s="494"/>
      <c r="F43" s="31"/>
      <c r="G43" s="28"/>
      <c r="H43" s="494"/>
      <c r="I43" s="486"/>
      <c r="J43" s="28"/>
      <c r="K43" s="494"/>
      <c r="L43" s="486"/>
      <c r="M43" s="28"/>
      <c r="N43" s="494"/>
      <c r="O43" s="486"/>
      <c r="P43" s="487"/>
      <c r="Q43" s="486"/>
      <c r="R43" s="489"/>
    </row>
    <row r="44" spans="1:18" ht="12" customHeight="1" x14ac:dyDescent="0.2">
      <c r="A44" s="1460" t="s">
        <v>358</v>
      </c>
      <c r="B44" s="1460"/>
      <c r="C44" s="459"/>
      <c r="D44" s="11"/>
      <c r="E44" s="485">
        <v>60</v>
      </c>
      <c r="F44" s="31"/>
      <c r="G44" s="28"/>
      <c r="H44" s="485">
        <v>73.3</v>
      </c>
      <c r="I44" s="486"/>
      <c r="J44" s="28"/>
      <c r="K44" s="485">
        <v>96.4</v>
      </c>
      <c r="L44" s="486"/>
      <c r="M44" s="28"/>
      <c r="N44" s="485">
        <v>140.69999999999999</v>
      </c>
      <c r="O44" s="486"/>
      <c r="P44" s="487"/>
      <c r="Q44" s="488">
        <v>84</v>
      </c>
      <c r="R44" s="489"/>
    </row>
    <row r="45" spans="1:18" ht="12" customHeight="1" x14ac:dyDescent="0.2">
      <c r="A45" s="1460" t="s">
        <v>279</v>
      </c>
      <c r="B45" s="1460"/>
      <c r="C45" s="459"/>
      <c r="D45" s="11"/>
      <c r="E45" s="485">
        <v>-6.7</v>
      </c>
      <c r="F45" s="31"/>
      <c r="G45" s="28"/>
      <c r="H45" s="485">
        <v>-6.7</v>
      </c>
      <c r="I45" s="486"/>
      <c r="J45" s="28"/>
      <c r="K45" s="485">
        <v>-25</v>
      </c>
      <c r="L45" s="486"/>
      <c r="M45" s="28"/>
      <c r="N45" s="485">
        <v>-55.5</v>
      </c>
      <c r="O45" s="486"/>
      <c r="P45" s="487"/>
      <c r="Q45" s="488">
        <v>-12</v>
      </c>
      <c r="R45" s="489"/>
    </row>
    <row r="46" spans="1:18" ht="12" customHeight="1" x14ac:dyDescent="0.2">
      <c r="A46" s="1460" t="s">
        <v>280</v>
      </c>
      <c r="B46" s="1460"/>
      <c r="C46" s="459"/>
      <c r="D46" s="11"/>
      <c r="E46" s="490">
        <v>6.7</v>
      </c>
      <c r="F46" s="31"/>
      <c r="G46" s="28"/>
      <c r="H46" s="490">
        <v>-3.3</v>
      </c>
      <c r="I46" s="486"/>
      <c r="J46" s="28"/>
      <c r="K46" s="25">
        <v>0</v>
      </c>
      <c r="L46" s="486"/>
      <c r="M46" s="28"/>
      <c r="N46" s="25">
        <v>0</v>
      </c>
      <c r="O46" s="486"/>
      <c r="P46" s="487"/>
      <c r="Q46" s="490">
        <v>4</v>
      </c>
      <c r="R46" s="489"/>
    </row>
    <row r="47" spans="1:18" ht="13.5" thickBot="1" x14ac:dyDescent="0.25">
      <c r="A47" s="1476" t="s">
        <v>282</v>
      </c>
      <c r="B47" s="1476"/>
      <c r="C47" s="459"/>
      <c r="D47" s="11"/>
      <c r="E47" s="492">
        <v>60</v>
      </c>
      <c r="F47" s="31"/>
      <c r="G47" s="28"/>
      <c r="H47" s="492">
        <v>63.3</v>
      </c>
      <c r="I47" s="486"/>
      <c r="J47" s="28"/>
      <c r="K47" s="492">
        <v>71.400000000000006</v>
      </c>
      <c r="L47" s="486"/>
      <c r="M47" s="28"/>
      <c r="N47" s="492">
        <v>85.199999999999989</v>
      </c>
      <c r="O47" s="486"/>
      <c r="P47" s="487"/>
      <c r="Q47" s="492">
        <v>76</v>
      </c>
      <c r="R47" s="489"/>
    </row>
    <row r="48" spans="1:18" ht="12" customHeight="1" thickTop="1" x14ac:dyDescent="0.2">
      <c r="A48" s="1420"/>
      <c r="B48" s="1420"/>
      <c r="C48" s="459"/>
      <c r="D48" s="11"/>
      <c r="E48" s="488"/>
      <c r="F48" s="31"/>
      <c r="G48" s="28"/>
      <c r="H48" s="488"/>
      <c r="I48" s="486"/>
      <c r="J48" s="28"/>
      <c r="K48" s="488"/>
      <c r="L48" s="486"/>
      <c r="M48" s="28"/>
      <c r="N48" s="488"/>
      <c r="O48" s="486"/>
      <c r="P48" s="487"/>
      <c r="Q48" s="488"/>
      <c r="R48" s="489"/>
    </row>
    <row r="49" spans="1:18" ht="12" customHeight="1" x14ac:dyDescent="0.2">
      <c r="A49" s="1462" t="s">
        <v>418</v>
      </c>
      <c r="B49" s="1420"/>
      <c r="C49" s="459"/>
      <c r="D49" s="11"/>
      <c r="E49" s="29"/>
      <c r="F49" s="31"/>
      <c r="G49" s="28"/>
      <c r="H49" s="29"/>
      <c r="I49" s="32"/>
      <c r="J49" s="28"/>
      <c r="K49" s="29"/>
      <c r="L49" s="32"/>
      <c r="M49" s="28"/>
      <c r="N49" s="29"/>
      <c r="O49" s="32"/>
      <c r="P49" s="484"/>
      <c r="Q49" s="32"/>
      <c r="R49" s="31"/>
    </row>
    <row r="50" spans="1:18" ht="12" customHeight="1" x14ac:dyDescent="0.2">
      <c r="A50" s="1460" t="s">
        <v>350</v>
      </c>
      <c r="B50" s="1460"/>
      <c r="C50" s="459"/>
      <c r="D50" s="11"/>
      <c r="E50" s="16">
        <v>87</v>
      </c>
      <c r="F50" s="31"/>
      <c r="G50" s="28"/>
      <c r="H50" s="16">
        <v>94</v>
      </c>
      <c r="I50" s="120"/>
      <c r="J50" s="28"/>
      <c r="K50" s="16">
        <v>110</v>
      </c>
      <c r="L50" s="120"/>
      <c r="M50" s="28"/>
      <c r="N50" s="16">
        <v>111</v>
      </c>
      <c r="O50" s="120"/>
      <c r="P50" s="477"/>
      <c r="Q50" s="15">
        <v>86</v>
      </c>
      <c r="R50" s="19"/>
    </row>
    <row r="51" spans="1:18" ht="12" customHeight="1" x14ac:dyDescent="0.2">
      <c r="A51" s="1460"/>
      <c r="B51" s="1460"/>
      <c r="C51" s="459"/>
      <c r="D51" s="11"/>
      <c r="E51" s="17"/>
      <c r="F51" s="31"/>
      <c r="G51" s="28"/>
      <c r="H51" s="17"/>
      <c r="I51" s="120"/>
      <c r="J51" s="28"/>
      <c r="K51" s="17"/>
      <c r="L51" s="120"/>
      <c r="M51" s="28"/>
      <c r="N51" s="17"/>
      <c r="O51" s="120"/>
      <c r="P51" s="477"/>
      <c r="Q51" s="120"/>
      <c r="R51" s="19"/>
    </row>
    <row r="52" spans="1:18" ht="12" customHeight="1" x14ac:dyDescent="0.2">
      <c r="A52" s="1396" t="s">
        <v>351</v>
      </c>
      <c r="B52" s="1396"/>
      <c r="D52" s="473"/>
      <c r="E52" s="16">
        <v>101</v>
      </c>
      <c r="F52" s="723"/>
      <c r="G52" s="724"/>
      <c r="H52" s="778">
        <v>100</v>
      </c>
      <c r="I52" s="779"/>
      <c r="J52" s="724"/>
      <c r="K52" s="778">
        <v>101</v>
      </c>
      <c r="L52" s="779"/>
      <c r="M52" s="724"/>
      <c r="N52" s="778">
        <v>99</v>
      </c>
      <c r="O52" s="779"/>
      <c r="P52" s="780"/>
      <c r="Q52" s="781">
        <v>99</v>
      </c>
      <c r="R52" s="782"/>
    </row>
    <row r="53" spans="1:18" ht="12" customHeight="1" x14ac:dyDescent="0.2">
      <c r="A53" s="1396" t="s">
        <v>261</v>
      </c>
      <c r="B53" s="1396"/>
      <c r="D53" s="473"/>
      <c r="E53" s="21">
        <v>0</v>
      </c>
      <c r="F53" s="723"/>
      <c r="G53" s="724"/>
      <c r="H53" s="554">
        <v>1</v>
      </c>
      <c r="I53" s="740"/>
      <c r="J53" s="724"/>
      <c r="K53" s="554">
        <v>0</v>
      </c>
      <c r="L53" s="740"/>
      <c r="M53" s="724"/>
      <c r="N53" s="554">
        <v>1</v>
      </c>
      <c r="O53" s="740"/>
      <c r="P53" s="741"/>
      <c r="Q53" s="607">
        <v>0</v>
      </c>
      <c r="R53" s="742"/>
    </row>
    <row r="54" spans="1:18" ht="12" customHeight="1" x14ac:dyDescent="0.2">
      <c r="A54" s="1396" t="s">
        <v>353</v>
      </c>
      <c r="B54" s="1396"/>
      <c r="D54" s="473"/>
      <c r="E54" s="21">
        <v>-55</v>
      </c>
      <c r="F54" s="723"/>
      <c r="G54" s="724"/>
      <c r="H54" s="554">
        <v>-52</v>
      </c>
      <c r="I54" s="740"/>
      <c r="J54" s="724"/>
      <c r="K54" s="554">
        <v>-82</v>
      </c>
      <c r="L54" s="740"/>
      <c r="M54" s="724"/>
      <c r="N54" s="554">
        <v>-66</v>
      </c>
      <c r="O54" s="740"/>
      <c r="P54" s="741"/>
      <c r="Q54" s="607">
        <v>-72</v>
      </c>
      <c r="R54" s="742"/>
    </row>
    <row r="55" spans="1:18" ht="12" customHeight="1" x14ac:dyDescent="0.2">
      <c r="A55" s="1396" t="s">
        <v>354</v>
      </c>
      <c r="B55" s="1396"/>
      <c r="D55" s="473"/>
      <c r="E55" s="25">
        <v>-32</v>
      </c>
      <c r="F55" s="723"/>
      <c r="G55" s="724"/>
      <c r="H55" s="608">
        <v>-32</v>
      </c>
      <c r="I55" s="740"/>
      <c r="J55" s="724"/>
      <c r="K55" s="608">
        <v>-32</v>
      </c>
      <c r="L55" s="740"/>
      <c r="M55" s="724"/>
      <c r="N55" s="608">
        <v>-32</v>
      </c>
      <c r="O55" s="740"/>
      <c r="P55" s="741"/>
      <c r="Q55" s="608">
        <v>-31</v>
      </c>
      <c r="R55" s="742"/>
    </row>
    <row r="56" spans="1:18" ht="13.5" thickBot="1" x14ac:dyDescent="0.25">
      <c r="A56" s="1392" t="s">
        <v>356</v>
      </c>
      <c r="B56" s="1392"/>
      <c r="D56" s="473"/>
      <c r="E56" s="26">
        <v>14</v>
      </c>
      <c r="F56" s="723"/>
      <c r="G56" s="724"/>
      <c r="H56" s="783">
        <v>17</v>
      </c>
      <c r="I56" s="779"/>
      <c r="J56" s="724"/>
      <c r="K56" s="783">
        <v>-13</v>
      </c>
      <c r="L56" s="779"/>
      <c r="M56" s="724"/>
      <c r="N56" s="783">
        <v>2</v>
      </c>
      <c r="O56" s="779"/>
      <c r="P56" s="780"/>
      <c r="Q56" s="783">
        <v>-4</v>
      </c>
      <c r="R56" s="782"/>
    </row>
    <row r="57" spans="1:18" ht="12" customHeight="1" thickTop="1" x14ac:dyDescent="0.2">
      <c r="D57" s="473"/>
      <c r="E57" s="28"/>
      <c r="F57" s="723"/>
      <c r="G57" s="724"/>
      <c r="H57" s="724"/>
      <c r="I57" s="738"/>
      <c r="J57" s="724"/>
      <c r="K57" s="724"/>
      <c r="L57" s="738"/>
      <c r="M57" s="724"/>
      <c r="N57" s="724"/>
      <c r="O57" s="738"/>
      <c r="P57" s="739"/>
      <c r="Q57" s="724"/>
      <c r="R57" s="723"/>
    </row>
    <row r="58" spans="1:18" ht="12" customHeight="1" x14ac:dyDescent="0.2">
      <c r="A58" s="1396" t="s">
        <v>272</v>
      </c>
      <c r="B58" s="1396"/>
      <c r="D58" s="473"/>
      <c r="E58" s="485">
        <v>54.4</v>
      </c>
      <c r="F58" s="723"/>
      <c r="G58" s="724"/>
      <c r="H58" s="606">
        <v>52</v>
      </c>
      <c r="I58" s="603"/>
      <c r="J58" s="724"/>
      <c r="K58" s="606">
        <v>81.2</v>
      </c>
      <c r="L58" s="603"/>
      <c r="M58" s="724"/>
      <c r="N58" s="606">
        <v>66.7</v>
      </c>
      <c r="O58" s="603"/>
      <c r="P58" s="604"/>
      <c r="Q58" s="612">
        <v>72.7</v>
      </c>
      <c r="R58" s="605"/>
    </row>
    <row r="59" spans="1:18" ht="12" customHeight="1" x14ac:dyDescent="0.2">
      <c r="A59" s="1396" t="s">
        <v>359</v>
      </c>
      <c r="B59" s="1396"/>
      <c r="D59" s="473"/>
      <c r="E59" s="485">
        <v>10.9</v>
      </c>
      <c r="F59" s="723"/>
      <c r="G59" s="724"/>
      <c r="H59" s="606">
        <v>12</v>
      </c>
      <c r="I59" s="603"/>
      <c r="J59" s="724"/>
      <c r="K59" s="606">
        <v>40.6</v>
      </c>
      <c r="L59" s="603"/>
      <c r="M59" s="724"/>
      <c r="N59" s="606">
        <v>22.2</v>
      </c>
      <c r="O59" s="603"/>
      <c r="P59" s="604"/>
      <c r="Q59" s="612">
        <v>25.3</v>
      </c>
      <c r="R59" s="605"/>
    </row>
    <row r="60" spans="1:18" ht="12" customHeight="1" x14ac:dyDescent="0.2">
      <c r="A60" s="1477" t="s">
        <v>276</v>
      </c>
      <c r="B60" s="1477"/>
      <c r="D60" s="473"/>
      <c r="E60" s="25">
        <v>0</v>
      </c>
      <c r="F60" s="723"/>
      <c r="G60" s="724"/>
      <c r="H60" s="609">
        <v>1</v>
      </c>
      <c r="I60" s="603"/>
      <c r="J60" s="724"/>
      <c r="K60" s="608">
        <v>0</v>
      </c>
      <c r="L60" s="603"/>
      <c r="M60" s="724"/>
      <c r="N60" s="608">
        <v>0</v>
      </c>
      <c r="O60" s="603"/>
      <c r="P60" s="604"/>
      <c r="Q60" s="609">
        <v>4</v>
      </c>
      <c r="R60" s="605"/>
    </row>
    <row r="61" spans="1:18" ht="12" customHeight="1" x14ac:dyDescent="0.2">
      <c r="A61" s="1392" t="s">
        <v>277</v>
      </c>
      <c r="B61" s="1392"/>
      <c r="D61" s="473"/>
      <c r="E61" s="493">
        <v>43.5</v>
      </c>
      <c r="F61" s="723"/>
      <c r="G61" s="724"/>
      <c r="H61" s="784">
        <v>39</v>
      </c>
      <c r="I61" s="603"/>
      <c r="J61" s="724"/>
      <c r="K61" s="784">
        <v>40.6</v>
      </c>
      <c r="L61" s="603"/>
      <c r="M61" s="724"/>
      <c r="N61" s="784">
        <v>44.5</v>
      </c>
      <c r="O61" s="603"/>
      <c r="P61" s="604"/>
      <c r="Q61" s="784">
        <v>43.4</v>
      </c>
      <c r="R61" s="605"/>
    </row>
    <row r="62" spans="1:18" ht="12" customHeight="1" x14ac:dyDescent="0.2">
      <c r="D62" s="473"/>
      <c r="E62" s="494"/>
      <c r="F62" s="723"/>
      <c r="G62" s="724"/>
      <c r="H62" s="602"/>
      <c r="I62" s="603"/>
      <c r="J62" s="724"/>
      <c r="K62" s="602"/>
      <c r="L62" s="603"/>
      <c r="M62" s="724"/>
      <c r="N62" s="602"/>
      <c r="O62" s="603"/>
      <c r="P62" s="604"/>
      <c r="Q62" s="603"/>
      <c r="R62" s="605"/>
    </row>
    <row r="63" spans="1:18" ht="14.1" customHeight="1" x14ac:dyDescent="0.2">
      <c r="A63" s="1396" t="s">
        <v>409</v>
      </c>
      <c r="B63" s="1396"/>
      <c r="D63" s="473"/>
      <c r="E63" s="485">
        <v>31.7</v>
      </c>
      <c r="F63" s="723"/>
      <c r="G63" s="724"/>
      <c r="H63" s="606">
        <v>31</v>
      </c>
      <c r="I63" s="603"/>
      <c r="J63" s="724"/>
      <c r="K63" s="606">
        <v>31.7</v>
      </c>
      <c r="L63" s="603"/>
      <c r="M63" s="724"/>
      <c r="N63" s="606">
        <v>31.3</v>
      </c>
      <c r="O63" s="603"/>
      <c r="P63" s="604"/>
      <c r="Q63" s="612">
        <v>31.3</v>
      </c>
      <c r="R63" s="605"/>
    </row>
    <row r="64" spans="1:18" ht="12" customHeight="1" x14ac:dyDescent="0.2">
      <c r="A64" s="1396"/>
      <c r="B64" s="1396"/>
      <c r="D64" s="473"/>
      <c r="E64" s="494"/>
      <c r="F64" s="723"/>
      <c r="G64" s="724"/>
      <c r="H64" s="602"/>
      <c r="I64" s="603"/>
      <c r="J64" s="724"/>
      <c r="K64" s="602"/>
      <c r="L64" s="603"/>
      <c r="M64" s="724"/>
      <c r="N64" s="602"/>
      <c r="O64" s="603"/>
      <c r="P64" s="604"/>
      <c r="Q64" s="603"/>
      <c r="R64" s="605"/>
    </row>
    <row r="65" spans="1:18" ht="12" customHeight="1" x14ac:dyDescent="0.2">
      <c r="A65" s="1396" t="s">
        <v>358</v>
      </c>
      <c r="B65" s="1396"/>
      <c r="D65" s="473"/>
      <c r="E65" s="485">
        <v>86.1</v>
      </c>
      <c r="F65" s="723"/>
      <c r="G65" s="724"/>
      <c r="H65" s="606">
        <v>83</v>
      </c>
      <c r="I65" s="603"/>
      <c r="J65" s="724"/>
      <c r="K65" s="606">
        <v>112.9</v>
      </c>
      <c r="L65" s="603"/>
      <c r="M65" s="724"/>
      <c r="N65" s="606">
        <v>98</v>
      </c>
      <c r="O65" s="603"/>
      <c r="P65" s="604"/>
      <c r="Q65" s="612">
        <v>104</v>
      </c>
      <c r="R65" s="605"/>
    </row>
    <row r="66" spans="1:18" ht="12" customHeight="1" x14ac:dyDescent="0.2">
      <c r="A66" s="1396" t="s">
        <v>279</v>
      </c>
      <c r="B66" s="1396"/>
      <c r="D66" s="473"/>
      <c r="E66" s="485">
        <v>-10.9</v>
      </c>
      <c r="F66" s="723"/>
      <c r="G66" s="724"/>
      <c r="H66" s="606">
        <v>-12</v>
      </c>
      <c r="I66" s="603"/>
      <c r="J66" s="724"/>
      <c r="K66" s="606">
        <v>-40.6</v>
      </c>
      <c r="L66" s="603"/>
      <c r="M66" s="724"/>
      <c r="N66" s="606">
        <v>-22.2</v>
      </c>
      <c r="O66" s="603"/>
      <c r="P66" s="604"/>
      <c r="Q66" s="612">
        <v>-25.3</v>
      </c>
      <c r="R66" s="605"/>
    </row>
    <row r="67" spans="1:18" ht="12" customHeight="1" x14ac:dyDescent="0.2">
      <c r="A67" s="1396" t="s">
        <v>280</v>
      </c>
      <c r="B67" s="1396"/>
      <c r="D67" s="473"/>
      <c r="E67" s="25">
        <v>0</v>
      </c>
      <c r="F67" s="723"/>
      <c r="G67" s="724"/>
      <c r="H67" s="609">
        <v>-1</v>
      </c>
      <c r="I67" s="603"/>
      <c r="J67" s="724"/>
      <c r="K67" s="608">
        <v>0</v>
      </c>
      <c r="L67" s="603"/>
      <c r="M67" s="724"/>
      <c r="N67" s="608">
        <v>0</v>
      </c>
      <c r="O67" s="603"/>
      <c r="P67" s="604"/>
      <c r="Q67" s="609">
        <v>-4</v>
      </c>
      <c r="R67" s="605"/>
    </row>
    <row r="68" spans="1:18" ht="13.5" thickBot="1" x14ac:dyDescent="0.25">
      <c r="A68" s="1392" t="s">
        <v>282</v>
      </c>
      <c r="B68" s="1392"/>
      <c r="D68" s="473"/>
      <c r="E68" s="492">
        <v>75.2</v>
      </c>
      <c r="F68" s="723"/>
      <c r="G68" s="724"/>
      <c r="H68" s="614">
        <v>70</v>
      </c>
      <c r="I68" s="603"/>
      <c r="J68" s="724"/>
      <c r="K68" s="614">
        <v>72.3</v>
      </c>
      <c r="L68" s="603"/>
      <c r="M68" s="724"/>
      <c r="N68" s="614">
        <v>75.8</v>
      </c>
      <c r="O68" s="603"/>
      <c r="P68" s="604"/>
      <c r="Q68" s="614">
        <v>74.7</v>
      </c>
      <c r="R68" s="605"/>
    </row>
    <row r="69" spans="1:18" ht="12" customHeight="1" thickTop="1" x14ac:dyDescent="0.2">
      <c r="D69" s="514"/>
      <c r="E69" s="515"/>
      <c r="F69" s="516"/>
      <c r="G69" s="464"/>
      <c r="H69" s="464"/>
      <c r="I69" s="615"/>
      <c r="J69" s="464"/>
      <c r="K69" s="464"/>
      <c r="L69" s="615"/>
      <c r="M69" s="464"/>
      <c r="N69" s="464"/>
      <c r="O69" s="615"/>
      <c r="P69" s="616"/>
      <c r="Q69" s="617"/>
      <c r="R69" s="516"/>
    </row>
    <row r="70" spans="1:18" ht="12" customHeight="1" x14ac:dyDescent="0.2">
      <c r="M70" s="464"/>
      <c r="N70" s="464"/>
      <c r="O70" s="464"/>
    </row>
    <row r="71" spans="1:18" ht="14.25" x14ac:dyDescent="0.2">
      <c r="A71" s="785" t="s">
        <v>190</v>
      </c>
      <c r="B71" s="1397" t="s">
        <v>293</v>
      </c>
      <c r="C71" s="1397"/>
      <c r="D71" s="1397"/>
      <c r="E71" s="1397"/>
      <c r="F71" s="1397"/>
      <c r="G71" s="1397"/>
      <c r="H71" s="1397"/>
      <c r="I71" s="1397"/>
      <c r="J71" s="1397"/>
      <c r="K71" s="1397"/>
      <c r="L71" s="1397"/>
      <c r="M71" s="1397"/>
      <c r="N71" s="1397"/>
      <c r="O71" s="1397"/>
      <c r="P71" s="1397"/>
      <c r="Q71" s="1397"/>
      <c r="R71" s="1397"/>
    </row>
  </sheetData>
  <sheetProtection formatCells="0" formatColumns="0" formatRows="0" insertColumns="0" insertRows="0" insertHyperlinks="0" deleteColumns="0" deleteRows="0" sort="0" autoFilter="0" pivotTables="0"/>
  <mergeCells count="62">
    <mergeCell ref="A68:B68"/>
    <mergeCell ref="B71:R71"/>
    <mergeCell ref="A61:B61"/>
    <mergeCell ref="A63:B63"/>
    <mergeCell ref="A64:B64"/>
    <mergeCell ref="A65:B65"/>
    <mergeCell ref="A66:B66"/>
    <mergeCell ref="A67:B67"/>
    <mergeCell ref="A60:B60"/>
    <mergeCell ref="A48:B48"/>
    <mergeCell ref="A49:B49"/>
    <mergeCell ref="A50:B50"/>
    <mergeCell ref="A51:B51"/>
    <mergeCell ref="A52:B52"/>
    <mergeCell ref="A53:B53"/>
    <mergeCell ref="A54:B54"/>
    <mergeCell ref="A55:B55"/>
    <mergeCell ref="A56:B56"/>
    <mergeCell ref="A58:B58"/>
    <mergeCell ref="A59:B59"/>
    <mergeCell ref="A47:B47"/>
    <mergeCell ref="A35:B35"/>
    <mergeCell ref="A37:B37"/>
    <mergeCell ref="A38:B38"/>
    <mergeCell ref="A39:B39"/>
    <mergeCell ref="A40:B40"/>
    <mergeCell ref="A41:B41"/>
    <mergeCell ref="A42:B42"/>
    <mergeCell ref="A43:B43"/>
    <mergeCell ref="A44:B44"/>
    <mergeCell ref="A45:B45"/>
    <mergeCell ref="A46:B46"/>
    <mergeCell ref="A34:B34"/>
    <mergeCell ref="A22:B22"/>
    <mergeCell ref="A23:B23"/>
    <mergeCell ref="A24:B24"/>
    <mergeCell ref="A25:B25"/>
    <mergeCell ref="A26:B26"/>
    <mergeCell ref="A27:B27"/>
    <mergeCell ref="A29:B29"/>
    <mergeCell ref="A30:B30"/>
    <mergeCell ref="A31:B31"/>
    <mergeCell ref="A32:B32"/>
    <mergeCell ref="A33:B33"/>
    <mergeCell ref="A21:B21"/>
    <mergeCell ref="A10:B10"/>
    <mergeCell ref="A11:B11"/>
    <mergeCell ref="A12:B12"/>
    <mergeCell ref="A13:B13"/>
    <mergeCell ref="A14:B14"/>
    <mergeCell ref="A15:B15"/>
    <mergeCell ref="A16:B16"/>
    <mergeCell ref="A17:B17"/>
    <mergeCell ref="A18:B18"/>
    <mergeCell ref="A19:B19"/>
    <mergeCell ref="A20:B20"/>
    <mergeCell ref="A9:B9"/>
    <mergeCell ref="A1:R1"/>
    <mergeCell ref="A2:R2"/>
    <mergeCell ref="A4:B4"/>
    <mergeCell ref="D4:R4"/>
    <mergeCell ref="A8:B8"/>
  </mergeCells>
  <printOptions horizontalCentered="1"/>
  <pageMargins left="0.25" right="0.25" top="0.5" bottom="0.5" header="0.3" footer="0.3"/>
  <pageSetup scale="59" orientation="landscape" r:id="rId1"/>
  <headerFooter>
    <oddFooter>&amp;L&amp;K0070C0The Allstate Corporation 1Q20 Supplement&amp;R&amp;K000000&amp;A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220A-FE8C-4254-A496-9224E2005DEA}">
  <sheetPr>
    <pageSetUpPr fitToPage="1"/>
  </sheetPr>
  <dimension ref="A1:R59"/>
  <sheetViews>
    <sheetView zoomScaleNormal="100" workbookViewId="0">
      <selection sqref="A1:R1"/>
    </sheetView>
  </sheetViews>
  <sheetFormatPr defaultColWidth="13.7109375" defaultRowHeight="12.75" x14ac:dyDescent="0.2"/>
  <cols>
    <col min="1" max="1" width="3.42578125" style="463" customWidth="1"/>
    <col min="2" max="2" width="49.140625" style="463"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8" width="2.28515625" style="463" customWidth="1"/>
    <col min="19" max="16384" width="13.7109375" style="463"/>
  </cols>
  <sheetData>
    <row r="1" spans="1:18" ht="14.1" customHeight="1" x14ac:dyDescent="0.25">
      <c r="A1" s="1418" t="s">
        <v>0</v>
      </c>
      <c r="B1" s="1418"/>
      <c r="C1" s="1418"/>
      <c r="D1" s="1418"/>
      <c r="E1" s="1418"/>
      <c r="F1" s="1418"/>
      <c r="G1" s="1418"/>
      <c r="H1" s="1418"/>
      <c r="I1" s="1418"/>
      <c r="J1" s="1418"/>
      <c r="K1" s="1418"/>
      <c r="L1" s="1418"/>
      <c r="M1" s="1418"/>
      <c r="N1" s="1418"/>
      <c r="O1" s="1418"/>
      <c r="P1" s="1418"/>
      <c r="Q1" s="1418"/>
      <c r="R1" s="1418"/>
    </row>
    <row r="2" spans="1:18" ht="14.1" customHeight="1" x14ac:dyDescent="0.25">
      <c r="A2" s="1418" t="s">
        <v>419</v>
      </c>
      <c r="B2" s="1418"/>
      <c r="C2" s="1418"/>
      <c r="D2" s="1418"/>
      <c r="E2" s="1418"/>
      <c r="F2" s="1418"/>
      <c r="G2" s="1418"/>
      <c r="H2" s="1418"/>
      <c r="I2" s="1418"/>
      <c r="J2" s="1418"/>
      <c r="K2" s="1418"/>
      <c r="L2" s="1418"/>
      <c r="M2" s="1418"/>
      <c r="N2" s="1418"/>
      <c r="O2" s="1418"/>
      <c r="P2" s="1418"/>
      <c r="Q2" s="1418"/>
      <c r="R2" s="1418"/>
    </row>
    <row r="3" spans="1:18" x14ac:dyDescent="0.2">
      <c r="A3" s="459"/>
      <c r="B3" s="459"/>
      <c r="C3" s="459"/>
      <c r="D3" s="459"/>
      <c r="E3" s="459"/>
      <c r="F3" s="459"/>
      <c r="G3" s="459"/>
      <c r="H3" s="459"/>
      <c r="I3" s="459"/>
      <c r="J3" s="459"/>
      <c r="K3" s="459"/>
      <c r="L3" s="459"/>
      <c r="M3" s="459"/>
      <c r="N3" s="459"/>
      <c r="O3" s="459"/>
      <c r="P3" s="459"/>
      <c r="Q3" s="459"/>
      <c r="R3" s="459"/>
    </row>
    <row r="4" spans="1:18" ht="15.75" customHeight="1" x14ac:dyDescent="0.2">
      <c r="A4" s="1419" t="s">
        <v>3</v>
      </c>
      <c r="B4" s="1420"/>
      <c r="C4" s="459"/>
      <c r="D4" s="1421" t="s">
        <v>1</v>
      </c>
      <c r="E4" s="1421"/>
      <c r="F4" s="1421"/>
      <c r="G4" s="1421"/>
      <c r="H4" s="1421"/>
      <c r="I4" s="1421"/>
      <c r="J4" s="1421"/>
      <c r="K4" s="1421"/>
      <c r="L4" s="1421"/>
      <c r="M4" s="1421"/>
      <c r="N4" s="1421"/>
      <c r="O4" s="1421"/>
      <c r="P4" s="1421"/>
      <c r="Q4" s="1421"/>
      <c r="R4" s="1421"/>
    </row>
    <row r="5" spans="1:18" x14ac:dyDescent="0.2">
      <c r="A5" s="459"/>
      <c r="B5" s="459"/>
      <c r="C5" s="459"/>
      <c r="D5" s="459"/>
      <c r="E5" s="459"/>
      <c r="F5" s="459"/>
      <c r="G5" s="459"/>
      <c r="H5" s="459"/>
      <c r="I5" s="459"/>
      <c r="J5" s="459"/>
      <c r="K5" s="459"/>
      <c r="L5" s="459"/>
      <c r="M5" s="13"/>
      <c r="N5" s="13"/>
      <c r="O5" s="13"/>
      <c r="P5" s="13"/>
      <c r="Q5" s="13"/>
      <c r="R5" s="13"/>
    </row>
    <row r="6" spans="1:18" ht="25.9" customHeight="1" x14ac:dyDescent="0.2">
      <c r="A6" s="459"/>
      <c r="B6" s="459"/>
      <c r="C6" s="459"/>
      <c r="D6" s="6"/>
      <c r="E6" s="718" t="s">
        <v>118</v>
      </c>
      <c r="F6" s="7"/>
      <c r="G6" s="13"/>
      <c r="H6" s="786" t="s">
        <v>184</v>
      </c>
      <c r="I6" s="469"/>
      <c r="J6" s="13"/>
      <c r="K6" s="786" t="s">
        <v>183</v>
      </c>
      <c r="L6" s="469"/>
      <c r="M6" s="13"/>
      <c r="N6" s="786" t="s">
        <v>182</v>
      </c>
      <c r="O6" s="469"/>
      <c r="P6" s="470"/>
      <c r="Q6" s="471" t="s">
        <v>181</v>
      </c>
      <c r="R6" s="578"/>
    </row>
    <row r="7" spans="1:18" x14ac:dyDescent="0.2">
      <c r="A7" s="459"/>
      <c r="B7" s="459"/>
      <c r="C7" s="459"/>
      <c r="D7" s="11"/>
      <c r="E7" s="10"/>
      <c r="F7" s="12"/>
      <c r="G7" s="13"/>
      <c r="H7" s="10"/>
      <c r="I7" s="14"/>
      <c r="J7" s="13"/>
      <c r="K7" s="10"/>
      <c r="L7" s="14"/>
      <c r="M7" s="13"/>
      <c r="N7" s="10"/>
      <c r="O7" s="14"/>
      <c r="P7" s="476"/>
      <c r="Q7" s="10"/>
      <c r="R7" s="12"/>
    </row>
    <row r="8" spans="1:18" ht="12" customHeight="1" x14ac:dyDescent="0.2">
      <c r="A8" s="1462" t="s">
        <v>420</v>
      </c>
      <c r="B8" s="1420"/>
      <c r="C8" s="459"/>
      <c r="D8" s="11"/>
      <c r="E8" s="14"/>
      <c r="F8" s="12"/>
      <c r="G8" s="13"/>
      <c r="H8" s="459"/>
      <c r="I8" s="14"/>
      <c r="J8" s="13"/>
      <c r="K8" s="459"/>
      <c r="L8" s="14"/>
      <c r="M8" s="13"/>
      <c r="N8" s="459"/>
      <c r="O8" s="14"/>
      <c r="P8" s="476"/>
      <c r="Q8" s="14"/>
      <c r="R8" s="12"/>
    </row>
    <row r="9" spans="1:18" ht="12" customHeight="1" x14ac:dyDescent="0.2">
      <c r="A9" s="1460" t="s">
        <v>350</v>
      </c>
      <c r="B9" s="1460"/>
      <c r="C9" s="459"/>
      <c r="D9" s="11"/>
      <c r="E9" s="15">
        <v>411</v>
      </c>
      <c r="F9" s="31"/>
      <c r="G9" s="28"/>
      <c r="H9" s="16">
        <v>434</v>
      </c>
      <c r="I9" s="120"/>
      <c r="J9" s="28"/>
      <c r="K9" s="16">
        <v>492</v>
      </c>
      <c r="L9" s="120"/>
      <c r="M9" s="28"/>
      <c r="N9" s="16">
        <v>478</v>
      </c>
      <c r="O9" s="120"/>
      <c r="P9" s="477"/>
      <c r="Q9" s="15">
        <v>399</v>
      </c>
      <c r="R9" s="19"/>
    </row>
    <row r="10" spans="1:18" ht="12" customHeight="1" x14ac:dyDescent="0.2">
      <c r="A10" s="459"/>
      <c r="B10" s="459"/>
      <c r="C10" s="459"/>
      <c r="D10" s="11"/>
      <c r="E10" s="120"/>
      <c r="F10" s="31"/>
      <c r="G10" s="28"/>
      <c r="H10" s="17"/>
      <c r="I10" s="120"/>
      <c r="J10" s="28"/>
      <c r="K10" s="17"/>
      <c r="L10" s="120"/>
      <c r="M10" s="28"/>
      <c r="N10" s="17"/>
      <c r="O10" s="120"/>
      <c r="P10" s="477"/>
      <c r="Q10" s="120"/>
      <c r="R10" s="19"/>
    </row>
    <row r="11" spans="1:18" ht="12" customHeight="1" x14ac:dyDescent="0.2">
      <c r="A11" s="1460" t="s">
        <v>351</v>
      </c>
      <c r="B11" s="1460"/>
      <c r="C11" s="459"/>
      <c r="D11" s="11"/>
      <c r="E11" s="15">
        <v>449</v>
      </c>
      <c r="F11" s="31"/>
      <c r="G11" s="28"/>
      <c r="H11" s="16">
        <v>449</v>
      </c>
      <c r="I11" s="120"/>
      <c r="J11" s="28"/>
      <c r="K11" s="16">
        <v>447</v>
      </c>
      <c r="L11" s="120"/>
      <c r="M11" s="28"/>
      <c r="N11" s="16">
        <v>440</v>
      </c>
      <c r="O11" s="120"/>
      <c r="P11" s="477"/>
      <c r="Q11" s="15">
        <v>437</v>
      </c>
      <c r="R11" s="19"/>
    </row>
    <row r="12" spans="1:18" ht="12" customHeight="1" x14ac:dyDescent="0.2">
      <c r="A12" s="1460" t="s">
        <v>261</v>
      </c>
      <c r="B12" s="1460"/>
      <c r="C12" s="459"/>
      <c r="D12" s="11"/>
      <c r="E12" s="20">
        <v>29</v>
      </c>
      <c r="F12" s="31"/>
      <c r="G12" s="28"/>
      <c r="H12" s="21">
        <v>31</v>
      </c>
      <c r="I12" s="119"/>
      <c r="J12" s="28"/>
      <c r="K12" s="21">
        <v>37</v>
      </c>
      <c r="L12" s="119"/>
      <c r="M12" s="28"/>
      <c r="N12" s="21">
        <v>35</v>
      </c>
      <c r="O12" s="119"/>
      <c r="P12" s="478"/>
      <c r="Q12" s="20">
        <v>28</v>
      </c>
      <c r="R12" s="24"/>
    </row>
    <row r="13" spans="1:18" ht="12" customHeight="1" x14ac:dyDescent="0.2">
      <c r="A13" s="1460" t="s">
        <v>353</v>
      </c>
      <c r="B13" s="1460"/>
      <c r="C13" s="459"/>
      <c r="D13" s="11"/>
      <c r="E13" s="20">
        <v>-243</v>
      </c>
      <c r="F13" s="31"/>
      <c r="G13" s="28"/>
      <c r="H13" s="21">
        <v>-225</v>
      </c>
      <c r="I13" s="119"/>
      <c r="J13" s="28"/>
      <c r="K13" s="21">
        <v>-277</v>
      </c>
      <c r="L13" s="119"/>
      <c r="M13" s="28"/>
      <c r="N13" s="21">
        <v>-281</v>
      </c>
      <c r="O13" s="119"/>
      <c r="P13" s="478"/>
      <c r="Q13" s="20">
        <v>-292</v>
      </c>
      <c r="R13" s="24"/>
    </row>
    <row r="14" spans="1:18" ht="12" customHeight="1" x14ac:dyDescent="0.2">
      <c r="A14" s="1460" t="s">
        <v>354</v>
      </c>
      <c r="B14" s="1460"/>
      <c r="C14" s="459"/>
      <c r="D14" s="11"/>
      <c r="E14" s="25">
        <v>-147</v>
      </c>
      <c r="F14" s="31"/>
      <c r="G14" s="28"/>
      <c r="H14" s="25">
        <v>-159</v>
      </c>
      <c r="I14" s="119"/>
      <c r="J14" s="28"/>
      <c r="K14" s="25">
        <v>-156</v>
      </c>
      <c r="L14" s="119"/>
      <c r="M14" s="28"/>
      <c r="N14" s="25">
        <v>-146</v>
      </c>
      <c r="O14" s="119"/>
      <c r="P14" s="478"/>
      <c r="Q14" s="25">
        <v>-143</v>
      </c>
      <c r="R14" s="24"/>
    </row>
    <row r="15" spans="1:18" ht="13.5" thickBot="1" x14ac:dyDescent="0.25">
      <c r="A15" s="1476" t="s">
        <v>407</v>
      </c>
      <c r="B15" s="1476"/>
      <c r="C15" s="459"/>
      <c r="D15" s="11"/>
      <c r="E15" s="26">
        <v>88</v>
      </c>
      <c r="F15" s="31"/>
      <c r="G15" s="28"/>
      <c r="H15" s="26">
        <v>96</v>
      </c>
      <c r="I15" s="120"/>
      <c r="J15" s="28"/>
      <c r="K15" s="26">
        <v>51</v>
      </c>
      <c r="L15" s="120"/>
      <c r="M15" s="28"/>
      <c r="N15" s="26">
        <v>48</v>
      </c>
      <c r="O15" s="120"/>
      <c r="P15" s="477"/>
      <c r="Q15" s="26">
        <v>30</v>
      </c>
      <c r="R15" s="19"/>
    </row>
    <row r="16" spans="1:18" ht="12" customHeight="1" thickTop="1" x14ac:dyDescent="0.2">
      <c r="A16" s="459"/>
      <c r="B16" s="459"/>
      <c r="C16" s="459"/>
      <c r="D16" s="11"/>
      <c r="E16" s="28"/>
      <c r="F16" s="31"/>
      <c r="G16" s="28"/>
      <c r="H16" s="28"/>
      <c r="I16" s="32"/>
      <c r="J16" s="28"/>
      <c r="K16" s="28"/>
      <c r="L16" s="32"/>
      <c r="M16" s="28"/>
      <c r="N16" s="28"/>
      <c r="O16" s="32"/>
      <c r="P16" s="484"/>
      <c r="Q16" s="28"/>
      <c r="R16" s="31"/>
    </row>
    <row r="17" spans="1:18" ht="12" customHeight="1" x14ac:dyDescent="0.2">
      <c r="A17" s="1460" t="s">
        <v>272</v>
      </c>
      <c r="B17" s="1460"/>
      <c r="C17" s="459"/>
      <c r="D17" s="11"/>
      <c r="E17" s="488">
        <v>54.1</v>
      </c>
      <c r="F17" s="31"/>
      <c r="G17" s="28"/>
      <c r="H17" s="485">
        <v>50.1</v>
      </c>
      <c r="I17" s="486"/>
      <c r="J17" s="28"/>
      <c r="K17" s="485">
        <v>62</v>
      </c>
      <c r="L17" s="486"/>
      <c r="M17" s="28"/>
      <c r="N17" s="485">
        <v>63.9</v>
      </c>
      <c r="O17" s="486"/>
      <c r="P17" s="487"/>
      <c r="Q17" s="488">
        <v>66.8</v>
      </c>
      <c r="R17" s="489"/>
    </row>
    <row r="18" spans="1:18" ht="12" customHeight="1" x14ac:dyDescent="0.2">
      <c r="A18" s="1460" t="s">
        <v>359</v>
      </c>
      <c r="B18" s="1460"/>
      <c r="C18" s="459"/>
      <c r="D18" s="11"/>
      <c r="E18" s="488">
        <v>2.7</v>
      </c>
      <c r="F18" s="31"/>
      <c r="G18" s="28"/>
      <c r="H18" s="485">
        <v>4.2</v>
      </c>
      <c r="I18" s="486"/>
      <c r="J18" s="28"/>
      <c r="K18" s="485">
        <v>5.0999999999999996</v>
      </c>
      <c r="L18" s="486"/>
      <c r="M18" s="28"/>
      <c r="N18" s="485">
        <v>13</v>
      </c>
      <c r="O18" s="486"/>
      <c r="P18" s="487"/>
      <c r="Q18" s="488">
        <v>14.6</v>
      </c>
      <c r="R18" s="489"/>
    </row>
    <row r="19" spans="1:18" ht="12" customHeight="1" x14ac:dyDescent="0.2">
      <c r="A19" s="1425" t="s">
        <v>276</v>
      </c>
      <c r="B19" s="1425"/>
      <c r="C19" s="459"/>
      <c r="D19" s="11"/>
      <c r="E19" s="25">
        <v>0</v>
      </c>
      <c r="F19" s="31"/>
      <c r="G19" s="28"/>
      <c r="H19" s="490">
        <v>-1.1000000000000001</v>
      </c>
      <c r="I19" s="486"/>
      <c r="J19" s="28"/>
      <c r="K19" s="490">
        <v>2.5</v>
      </c>
      <c r="L19" s="486"/>
      <c r="M19" s="28"/>
      <c r="N19" s="490">
        <v>0.4</v>
      </c>
      <c r="O19" s="486"/>
      <c r="P19" s="487"/>
      <c r="Q19" s="490">
        <v>0.2</v>
      </c>
      <c r="R19" s="489"/>
    </row>
    <row r="20" spans="1:18" ht="12" customHeight="1" x14ac:dyDescent="0.2">
      <c r="A20" s="1476" t="s">
        <v>277</v>
      </c>
      <c r="B20" s="1476"/>
      <c r="C20" s="459"/>
      <c r="D20" s="11"/>
      <c r="E20" s="493">
        <v>51.4</v>
      </c>
      <c r="F20" s="31"/>
      <c r="G20" s="28"/>
      <c r="H20" s="493">
        <v>47</v>
      </c>
      <c r="I20" s="486"/>
      <c r="J20" s="28"/>
      <c r="K20" s="493">
        <v>54.4</v>
      </c>
      <c r="L20" s="486"/>
      <c r="M20" s="28"/>
      <c r="N20" s="493">
        <v>50.5</v>
      </c>
      <c r="O20" s="486"/>
      <c r="P20" s="487"/>
      <c r="Q20" s="493">
        <v>52</v>
      </c>
      <c r="R20" s="489"/>
    </row>
    <row r="21" spans="1:18" ht="12" customHeight="1" x14ac:dyDescent="0.2">
      <c r="A21" s="459"/>
      <c r="B21" s="459"/>
      <c r="C21" s="459"/>
      <c r="D21" s="11"/>
      <c r="E21" s="486"/>
      <c r="F21" s="31"/>
      <c r="G21" s="28"/>
      <c r="H21" s="494"/>
      <c r="I21" s="486"/>
      <c r="J21" s="28"/>
      <c r="K21" s="494"/>
      <c r="L21" s="486"/>
      <c r="M21" s="28"/>
      <c r="N21" s="494"/>
      <c r="O21" s="486"/>
      <c r="P21" s="487"/>
      <c r="Q21" s="486"/>
      <c r="R21" s="489"/>
    </row>
    <row r="22" spans="1:18" ht="14.1" customHeight="1" x14ac:dyDescent="0.2">
      <c r="A22" s="1460" t="s">
        <v>421</v>
      </c>
      <c r="B22" s="1460"/>
      <c r="C22" s="459"/>
      <c r="D22" s="11"/>
      <c r="E22" s="488">
        <v>26.3</v>
      </c>
      <c r="F22" s="31"/>
      <c r="G22" s="28"/>
      <c r="H22" s="485">
        <v>28.5</v>
      </c>
      <c r="I22" s="486"/>
      <c r="J22" s="28"/>
      <c r="K22" s="485">
        <v>26.6</v>
      </c>
      <c r="L22" s="486"/>
      <c r="M22" s="28"/>
      <c r="N22" s="485">
        <v>25.2</v>
      </c>
      <c r="O22" s="486"/>
      <c r="P22" s="487"/>
      <c r="Q22" s="488">
        <v>26.3</v>
      </c>
      <c r="R22" s="489"/>
    </row>
    <row r="23" spans="1:18" ht="12" customHeight="1" x14ac:dyDescent="0.2">
      <c r="A23" s="1460"/>
      <c r="B23" s="1460"/>
      <c r="C23" s="459"/>
      <c r="D23" s="11"/>
      <c r="E23" s="486"/>
      <c r="F23" s="31"/>
      <c r="G23" s="28"/>
      <c r="H23" s="494"/>
      <c r="I23" s="486"/>
      <c r="J23" s="28"/>
      <c r="K23" s="494"/>
      <c r="L23" s="486"/>
      <c r="M23" s="28"/>
      <c r="N23" s="494"/>
      <c r="O23" s="486"/>
      <c r="P23" s="487"/>
      <c r="Q23" s="486"/>
      <c r="R23" s="489"/>
    </row>
    <row r="24" spans="1:18" ht="12" customHeight="1" x14ac:dyDescent="0.2">
      <c r="A24" s="1460" t="s">
        <v>358</v>
      </c>
      <c r="B24" s="1460"/>
      <c r="C24" s="459"/>
      <c r="D24" s="11"/>
      <c r="E24" s="488">
        <v>80.400000000000006</v>
      </c>
      <c r="F24" s="31"/>
      <c r="G24" s="28"/>
      <c r="H24" s="485">
        <v>78.599999999999994</v>
      </c>
      <c r="I24" s="486"/>
      <c r="J24" s="28"/>
      <c r="K24" s="485">
        <v>88.6</v>
      </c>
      <c r="L24" s="486"/>
      <c r="M24" s="28"/>
      <c r="N24" s="485">
        <v>89.1</v>
      </c>
      <c r="O24" s="486"/>
      <c r="P24" s="487"/>
      <c r="Q24" s="488">
        <v>93.1</v>
      </c>
      <c r="R24" s="489"/>
    </row>
    <row r="25" spans="1:18" ht="12" customHeight="1" x14ac:dyDescent="0.2">
      <c r="A25" s="1460" t="s">
        <v>279</v>
      </c>
      <c r="B25" s="1460"/>
      <c r="C25" s="459"/>
      <c r="D25" s="11"/>
      <c r="E25" s="488">
        <v>-2.7</v>
      </c>
      <c r="F25" s="31"/>
      <c r="G25" s="28"/>
      <c r="H25" s="485">
        <v>-4.2</v>
      </c>
      <c r="I25" s="486"/>
      <c r="J25" s="28"/>
      <c r="K25" s="485">
        <v>-5.0999999999999996</v>
      </c>
      <c r="L25" s="486"/>
      <c r="M25" s="28"/>
      <c r="N25" s="485">
        <v>-13</v>
      </c>
      <c r="O25" s="486"/>
      <c r="P25" s="487"/>
      <c r="Q25" s="488">
        <v>-14.6</v>
      </c>
      <c r="R25" s="489"/>
    </row>
    <row r="26" spans="1:18" ht="12" customHeight="1" x14ac:dyDescent="0.2">
      <c r="A26" s="1460" t="s">
        <v>280</v>
      </c>
      <c r="B26" s="1460"/>
      <c r="C26" s="459"/>
      <c r="D26" s="11"/>
      <c r="E26" s="25">
        <v>0</v>
      </c>
      <c r="F26" s="31"/>
      <c r="G26" s="28"/>
      <c r="H26" s="490">
        <v>1.1000000000000001</v>
      </c>
      <c r="I26" s="486"/>
      <c r="J26" s="28"/>
      <c r="K26" s="490">
        <v>-2.5</v>
      </c>
      <c r="L26" s="486"/>
      <c r="M26" s="28"/>
      <c r="N26" s="490">
        <v>-0.4</v>
      </c>
      <c r="O26" s="486"/>
      <c r="P26" s="487"/>
      <c r="Q26" s="490">
        <v>-0.2</v>
      </c>
      <c r="R26" s="489"/>
    </row>
    <row r="27" spans="1:18" ht="12" customHeight="1" thickBot="1" x14ac:dyDescent="0.25">
      <c r="A27" s="1476" t="s">
        <v>282</v>
      </c>
      <c r="B27" s="1476"/>
      <c r="C27" s="459"/>
      <c r="D27" s="11"/>
      <c r="E27" s="492">
        <v>77.7</v>
      </c>
      <c r="F27" s="31"/>
      <c r="G27" s="28"/>
      <c r="H27" s="492">
        <v>75.5</v>
      </c>
      <c r="I27" s="486"/>
      <c r="J27" s="28"/>
      <c r="K27" s="492">
        <v>81</v>
      </c>
      <c r="L27" s="486"/>
      <c r="M27" s="28"/>
      <c r="N27" s="492">
        <v>75.7</v>
      </c>
      <c r="O27" s="486"/>
      <c r="P27" s="487"/>
      <c r="Q27" s="492">
        <v>78.3</v>
      </c>
      <c r="R27" s="489"/>
    </row>
    <row r="28" spans="1:18" ht="12" customHeight="1" thickTop="1" x14ac:dyDescent="0.2">
      <c r="A28" s="459"/>
      <c r="B28" s="459"/>
      <c r="C28" s="459"/>
      <c r="D28" s="11"/>
      <c r="E28" s="28"/>
      <c r="F28" s="31"/>
      <c r="G28" s="28"/>
      <c r="H28" s="28"/>
      <c r="I28" s="32"/>
      <c r="J28" s="28"/>
      <c r="K28" s="28"/>
      <c r="L28" s="32"/>
      <c r="M28" s="28"/>
      <c r="N28" s="28"/>
      <c r="O28" s="32"/>
      <c r="P28" s="484"/>
      <c r="Q28" s="28"/>
      <c r="R28" s="31"/>
    </row>
    <row r="29" spans="1:18" ht="12" customHeight="1" x14ac:dyDescent="0.2">
      <c r="A29" s="1462" t="s">
        <v>422</v>
      </c>
      <c r="B29" s="1420"/>
      <c r="C29" s="459"/>
      <c r="D29" s="11"/>
      <c r="E29" s="32"/>
      <c r="F29" s="31"/>
      <c r="G29" s="28"/>
      <c r="H29" s="29"/>
      <c r="I29" s="32"/>
      <c r="J29" s="28"/>
      <c r="K29" s="29"/>
      <c r="L29" s="32"/>
      <c r="M29" s="28"/>
      <c r="N29" s="29"/>
      <c r="O29" s="32"/>
      <c r="P29" s="484"/>
      <c r="Q29" s="32"/>
      <c r="R29" s="31"/>
    </row>
    <row r="30" spans="1:18" ht="12" customHeight="1" x14ac:dyDescent="0.2">
      <c r="A30" s="1460" t="s">
        <v>350</v>
      </c>
      <c r="B30" s="1460"/>
      <c r="C30" s="459"/>
      <c r="D30" s="11"/>
      <c r="E30" s="15">
        <v>2</v>
      </c>
      <c r="F30" s="31"/>
      <c r="G30" s="28"/>
      <c r="H30" s="16">
        <v>2</v>
      </c>
      <c r="I30" s="120"/>
      <c r="J30" s="28"/>
      <c r="K30" s="16">
        <v>2</v>
      </c>
      <c r="L30" s="120"/>
      <c r="M30" s="28"/>
      <c r="N30" s="16">
        <v>2</v>
      </c>
      <c r="O30" s="120"/>
      <c r="P30" s="477"/>
      <c r="Q30" s="15">
        <v>2</v>
      </c>
      <c r="R30" s="19"/>
    </row>
    <row r="31" spans="1:18" ht="12" customHeight="1" x14ac:dyDescent="0.2">
      <c r="A31" s="1460"/>
      <c r="B31" s="1460"/>
      <c r="C31" s="459"/>
      <c r="D31" s="11"/>
      <c r="E31" s="120"/>
      <c r="F31" s="31"/>
      <c r="G31" s="28"/>
      <c r="H31" s="17"/>
      <c r="I31" s="120"/>
      <c r="J31" s="28"/>
      <c r="K31" s="17"/>
      <c r="L31" s="120"/>
      <c r="M31" s="28"/>
      <c r="N31" s="17"/>
      <c r="O31" s="120"/>
      <c r="P31" s="477"/>
      <c r="Q31" s="120"/>
      <c r="R31" s="19"/>
    </row>
    <row r="32" spans="1:18" ht="12" customHeight="1" x14ac:dyDescent="0.2">
      <c r="A32" s="1460" t="s">
        <v>351</v>
      </c>
      <c r="B32" s="1460"/>
      <c r="C32" s="459"/>
      <c r="D32" s="11"/>
      <c r="E32" s="15">
        <v>2</v>
      </c>
      <c r="F32" s="31"/>
      <c r="G32" s="28"/>
      <c r="H32" s="16">
        <v>2</v>
      </c>
      <c r="I32" s="120"/>
      <c r="J32" s="28"/>
      <c r="K32" s="16">
        <v>2</v>
      </c>
      <c r="L32" s="120"/>
      <c r="M32" s="28"/>
      <c r="N32" s="16">
        <v>2</v>
      </c>
      <c r="O32" s="120"/>
      <c r="P32" s="477"/>
      <c r="Q32" s="15">
        <v>2</v>
      </c>
      <c r="R32" s="19"/>
    </row>
    <row r="33" spans="1:18" ht="12" customHeight="1" x14ac:dyDescent="0.2">
      <c r="A33" s="1460" t="s">
        <v>353</v>
      </c>
      <c r="B33" s="1460"/>
      <c r="C33" s="459"/>
      <c r="D33" s="11"/>
      <c r="E33" s="20">
        <v>-1</v>
      </c>
      <c r="F33" s="31"/>
      <c r="G33" s="28"/>
      <c r="H33" s="21">
        <v>-2</v>
      </c>
      <c r="I33" s="119"/>
      <c r="J33" s="28"/>
      <c r="K33" s="21">
        <v>0</v>
      </c>
      <c r="L33" s="119"/>
      <c r="M33" s="28"/>
      <c r="N33" s="21">
        <v>-1</v>
      </c>
      <c r="O33" s="119"/>
      <c r="P33" s="478"/>
      <c r="Q33" s="20">
        <v>-2</v>
      </c>
      <c r="R33" s="24"/>
    </row>
    <row r="34" spans="1:18" ht="12" customHeight="1" x14ac:dyDescent="0.2">
      <c r="A34" s="1460" t="s">
        <v>354</v>
      </c>
      <c r="B34" s="1460"/>
      <c r="C34" s="459"/>
      <c r="D34" s="11"/>
      <c r="E34" s="25">
        <v>0</v>
      </c>
      <c r="F34" s="31"/>
      <c r="G34" s="28"/>
      <c r="H34" s="25">
        <v>0</v>
      </c>
      <c r="I34" s="119"/>
      <c r="J34" s="28"/>
      <c r="K34" s="25">
        <v>0</v>
      </c>
      <c r="L34" s="119"/>
      <c r="M34" s="28"/>
      <c r="N34" s="25">
        <v>-1</v>
      </c>
      <c r="O34" s="119"/>
      <c r="P34" s="478"/>
      <c r="Q34" s="25">
        <v>0</v>
      </c>
      <c r="R34" s="24"/>
    </row>
    <row r="35" spans="1:18" ht="12" customHeight="1" thickBot="1" x14ac:dyDescent="0.25">
      <c r="A35" s="1476" t="s">
        <v>407</v>
      </c>
      <c r="B35" s="1476"/>
      <c r="C35" s="459"/>
      <c r="D35" s="11"/>
      <c r="E35" s="26">
        <v>1</v>
      </c>
      <c r="F35" s="31"/>
      <c r="G35" s="28"/>
      <c r="H35" s="26">
        <v>0</v>
      </c>
      <c r="I35" s="120"/>
      <c r="J35" s="28"/>
      <c r="K35" s="26">
        <v>2</v>
      </c>
      <c r="L35" s="120"/>
      <c r="M35" s="28"/>
      <c r="N35" s="26">
        <v>0</v>
      </c>
      <c r="O35" s="120"/>
      <c r="P35" s="477"/>
      <c r="Q35" s="26">
        <v>0</v>
      </c>
      <c r="R35" s="19"/>
    </row>
    <row r="36" spans="1:18" ht="12" customHeight="1" thickTop="1" x14ac:dyDescent="0.2">
      <c r="A36" s="459"/>
      <c r="B36" s="459"/>
      <c r="C36" s="459"/>
      <c r="D36" s="11"/>
      <c r="E36" s="28"/>
      <c r="F36" s="31"/>
      <c r="G36" s="28"/>
      <c r="H36" s="28"/>
      <c r="I36" s="32"/>
      <c r="J36" s="28"/>
      <c r="K36" s="28"/>
      <c r="L36" s="32"/>
      <c r="M36" s="28"/>
      <c r="N36" s="28"/>
      <c r="O36" s="32"/>
      <c r="P36" s="484"/>
      <c r="Q36" s="28"/>
      <c r="R36" s="31"/>
    </row>
    <row r="37" spans="1:18" ht="12" customHeight="1" x14ac:dyDescent="0.2">
      <c r="A37" s="1462" t="s">
        <v>423</v>
      </c>
      <c r="B37" s="1420"/>
      <c r="C37" s="459"/>
      <c r="D37" s="11"/>
      <c r="E37" s="32"/>
      <c r="F37" s="31"/>
      <c r="G37" s="28"/>
      <c r="H37" s="29"/>
      <c r="I37" s="32"/>
      <c r="J37" s="28"/>
      <c r="K37" s="29"/>
      <c r="L37" s="32"/>
      <c r="M37" s="28"/>
      <c r="N37" s="29"/>
      <c r="O37" s="32"/>
      <c r="P37" s="484"/>
      <c r="Q37" s="32"/>
      <c r="R37" s="31"/>
    </row>
    <row r="38" spans="1:18" ht="12" customHeight="1" x14ac:dyDescent="0.2">
      <c r="A38" s="1460" t="s">
        <v>350</v>
      </c>
      <c r="B38" s="1460"/>
      <c r="C38" s="459"/>
      <c r="D38" s="11"/>
      <c r="E38" s="15">
        <v>17</v>
      </c>
      <c r="F38" s="31"/>
      <c r="G38" s="28"/>
      <c r="H38" s="16">
        <v>19</v>
      </c>
      <c r="I38" s="120"/>
      <c r="J38" s="28"/>
      <c r="K38" s="16">
        <v>21</v>
      </c>
      <c r="L38" s="120"/>
      <c r="M38" s="28"/>
      <c r="N38" s="16">
        <v>21</v>
      </c>
      <c r="O38" s="120"/>
      <c r="P38" s="477"/>
      <c r="Q38" s="15">
        <v>18</v>
      </c>
      <c r="R38" s="19"/>
    </row>
    <row r="39" spans="1:18" ht="12" customHeight="1" x14ac:dyDescent="0.2">
      <c r="A39" s="1460"/>
      <c r="B39" s="1460"/>
      <c r="C39" s="459"/>
      <c r="D39" s="11"/>
      <c r="E39" s="120"/>
      <c r="F39" s="31"/>
      <c r="G39" s="28"/>
      <c r="H39" s="17"/>
      <c r="I39" s="120"/>
      <c r="J39" s="28"/>
      <c r="K39" s="17"/>
      <c r="L39" s="120"/>
      <c r="M39" s="28"/>
      <c r="N39" s="17"/>
      <c r="O39" s="120"/>
      <c r="P39" s="477"/>
      <c r="Q39" s="120"/>
      <c r="R39" s="19"/>
    </row>
    <row r="40" spans="1:18" ht="12" customHeight="1" x14ac:dyDescent="0.2">
      <c r="A40" s="1460" t="s">
        <v>351</v>
      </c>
      <c r="B40" s="1460"/>
      <c r="C40" s="459"/>
      <c r="D40" s="11"/>
      <c r="E40" s="15">
        <v>20</v>
      </c>
      <c r="F40" s="31"/>
      <c r="G40" s="28"/>
      <c r="H40" s="16">
        <v>20</v>
      </c>
      <c r="I40" s="120"/>
      <c r="J40" s="28"/>
      <c r="K40" s="16">
        <v>20</v>
      </c>
      <c r="L40" s="120"/>
      <c r="M40" s="28"/>
      <c r="N40" s="16">
        <v>20</v>
      </c>
      <c r="O40" s="120"/>
      <c r="P40" s="477"/>
      <c r="Q40" s="15">
        <v>20</v>
      </c>
      <c r="R40" s="19"/>
    </row>
    <row r="41" spans="1:18" ht="12" customHeight="1" x14ac:dyDescent="0.2">
      <c r="A41" s="1460" t="s">
        <v>353</v>
      </c>
      <c r="B41" s="1460"/>
      <c r="C41" s="459"/>
      <c r="D41" s="11"/>
      <c r="E41" s="20">
        <v>-12</v>
      </c>
      <c r="F41" s="31"/>
      <c r="G41" s="28"/>
      <c r="H41" s="21">
        <v>-15</v>
      </c>
      <c r="I41" s="119"/>
      <c r="J41" s="28"/>
      <c r="K41" s="21">
        <v>-17</v>
      </c>
      <c r="L41" s="119"/>
      <c r="M41" s="28"/>
      <c r="N41" s="21">
        <v>-14</v>
      </c>
      <c r="O41" s="119"/>
      <c r="P41" s="478"/>
      <c r="Q41" s="20">
        <v>-11</v>
      </c>
      <c r="R41" s="24"/>
    </row>
    <row r="42" spans="1:18" ht="12" customHeight="1" x14ac:dyDescent="0.2">
      <c r="A42" s="1460" t="s">
        <v>354</v>
      </c>
      <c r="B42" s="1460"/>
      <c r="C42" s="459"/>
      <c r="D42" s="11"/>
      <c r="E42" s="25">
        <v>-6</v>
      </c>
      <c r="F42" s="31"/>
      <c r="G42" s="28"/>
      <c r="H42" s="25">
        <v>-7</v>
      </c>
      <c r="I42" s="119"/>
      <c r="J42" s="28"/>
      <c r="K42" s="25">
        <v>-6</v>
      </c>
      <c r="L42" s="119"/>
      <c r="M42" s="28"/>
      <c r="N42" s="25">
        <v>-7</v>
      </c>
      <c r="O42" s="119"/>
      <c r="P42" s="478"/>
      <c r="Q42" s="25">
        <v>-6</v>
      </c>
      <c r="R42" s="24"/>
    </row>
    <row r="43" spans="1:18" ht="12" customHeight="1" thickBot="1" x14ac:dyDescent="0.25">
      <c r="A43" s="1476" t="s">
        <v>356</v>
      </c>
      <c r="B43" s="1476"/>
      <c r="C43" s="459"/>
      <c r="D43" s="11"/>
      <c r="E43" s="26">
        <v>2</v>
      </c>
      <c r="F43" s="31"/>
      <c r="G43" s="28"/>
      <c r="H43" s="26">
        <v>-2</v>
      </c>
      <c r="I43" s="120"/>
      <c r="J43" s="28"/>
      <c r="K43" s="26">
        <v>-3</v>
      </c>
      <c r="L43" s="120"/>
      <c r="M43" s="28"/>
      <c r="N43" s="26">
        <v>-1</v>
      </c>
      <c r="O43" s="120"/>
      <c r="P43" s="477"/>
      <c r="Q43" s="26">
        <v>3</v>
      </c>
      <c r="R43" s="19"/>
    </row>
    <row r="44" spans="1:18" ht="12" customHeight="1" thickTop="1" x14ac:dyDescent="0.2">
      <c r="A44" s="459"/>
      <c r="B44" s="459"/>
      <c r="C44" s="459"/>
      <c r="D44" s="11"/>
      <c r="E44" s="28"/>
      <c r="F44" s="31"/>
      <c r="G44" s="28"/>
      <c r="H44" s="28"/>
      <c r="I44" s="32"/>
      <c r="J44" s="28"/>
      <c r="K44" s="28"/>
      <c r="L44" s="32"/>
      <c r="M44" s="28"/>
      <c r="N44" s="28"/>
      <c r="O44" s="32"/>
      <c r="P44" s="484"/>
      <c r="Q44" s="28"/>
      <c r="R44" s="31"/>
    </row>
    <row r="45" spans="1:18" ht="12" customHeight="1" x14ac:dyDescent="0.2">
      <c r="A45" s="1460" t="s">
        <v>272</v>
      </c>
      <c r="B45" s="1460"/>
      <c r="C45" s="459"/>
      <c r="D45" s="11"/>
      <c r="E45" s="488">
        <v>60</v>
      </c>
      <c r="F45" s="31"/>
      <c r="G45" s="28"/>
      <c r="H45" s="485">
        <v>75</v>
      </c>
      <c r="I45" s="486"/>
      <c r="J45" s="28"/>
      <c r="K45" s="485">
        <v>85</v>
      </c>
      <c r="L45" s="486"/>
      <c r="M45" s="28"/>
      <c r="N45" s="485">
        <v>70</v>
      </c>
      <c r="O45" s="486"/>
      <c r="P45" s="487"/>
      <c r="Q45" s="488">
        <v>55</v>
      </c>
      <c r="R45" s="489"/>
    </row>
    <row r="46" spans="1:18" ht="12" customHeight="1" x14ac:dyDescent="0.2">
      <c r="A46" s="1460" t="s">
        <v>359</v>
      </c>
      <c r="B46" s="1460"/>
      <c r="C46" s="459"/>
      <c r="D46" s="11"/>
      <c r="E46" s="727">
        <v>5</v>
      </c>
      <c r="F46" s="31"/>
      <c r="G46" s="28"/>
      <c r="H46" s="21">
        <v>0</v>
      </c>
      <c r="I46" s="486"/>
      <c r="J46" s="28"/>
      <c r="K46" s="485">
        <v>10</v>
      </c>
      <c r="L46" s="486"/>
      <c r="M46" s="28"/>
      <c r="N46" s="485">
        <v>5</v>
      </c>
      <c r="O46" s="486"/>
      <c r="P46" s="487"/>
      <c r="Q46" s="488">
        <v>10</v>
      </c>
      <c r="R46" s="489"/>
    </row>
    <row r="47" spans="1:18" ht="12" customHeight="1" x14ac:dyDescent="0.2">
      <c r="A47" s="1425" t="s">
        <v>276</v>
      </c>
      <c r="B47" s="1425"/>
      <c r="C47" s="459"/>
      <c r="D47" s="11"/>
      <c r="E47" s="787">
        <v>-10</v>
      </c>
      <c r="F47" s="31"/>
      <c r="G47" s="28"/>
      <c r="H47" s="25">
        <v>0</v>
      </c>
      <c r="I47" s="486"/>
      <c r="J47" s="28"/>
      <c r="K47" s="25">
        <v>0</v>
      </c>
      <c r="L47" s="486"/>
      <c r="M47" s="28"/>
      <c r="N47" s="490">
        <v>10</v>
      </c>
      <c r="O47" s="486"/>
      <c r="P47" s="487"/>
      <c r="Q47" s="490">
        <v>-15</v>
      </c>
      <c r="R47" s="489"/>
    </row>
    <row r="48" spans="1:18" ht="12" customHeight="1" x14ac:dyDescent="0.2">
      <c r="A48" s="1476" t="s">
        <v>277</v>
      </c>
      <c r="B48" s="1476"/>
      <c r="C48" s="459"/>
      <c r="D48" s="11"/>
      <c r="E48" s="493">
        <v>65</v>
      </c>
      <c r="F48" s="31"/>
      <c r="G48" s="28"/>
      <c r="H48" s="493">
        <v>75</v>
      </c>
      <c r="I48" s="486"/>
      <c r="J48" s="28"/>
      <c r="K48" s="493">
        <v>75</v>
      </c>
      <c r="L48" s="486"/>
      <c r="M48" s="28"/>
      <c r="N48" s="493">
        <v>55</v>
      </c>
      <c r="O48" s="486"/>
      <c r="P48" s="487"/>
      <c r="Q48" s="493">
        <v>60</v>
      </c>
      <c r="R48" s="489"/>
    </row>
    <row r="49" spans="1:18" ht="12" customHeight="1" x14ac:dyDescent="0.2">
      <c r="A49" s="459"/>
      <c r="B49" s="459"/>
      <c r="C49" s="459"/>
      <c r="D49" s="11"/>
      <c r="E49" s="486"/>
      <c r="F49" s="31"/>
      <c r="G49" s="28"/>
      <c r="H49" s="494"/>
      <c r="I49" s="486"/>
      <c r="J49" s="28"/>
      <c r="K49" s="494"/>
      <c r="L49" s="486"/>
      <c r="M49" s="28"/>
      <c r="N49" s="494"/>
      <c r="O49" s="486"/>
      <c r="P49" s="487"/>
      <c r="Q49" s="486"/>
      <c r="R49" s="489"/>
    </row>
    <row r="50" spans="1:18" ht="14.1" customHeight="1" x14ac:dyDescent="0.2">
      <c r="A50" s="1460" t="s">
        <v>421</v>
      </c>
      <c r="B50" s="1460"/>
      <c r="C50" s="459"/>
      <c r="D50" s="11"/>
      <c r="E50" s="488">
        <v>30</v>
      </c>
      <c r="F50" s="31"/>
      <c r="G50" s="28"/>
      <c r="H50" s="485">
        <v>35</v>
      </c>
      <c r="I50" s="486"/>
      <c r="J50" s="28"/>
      <c r="K50" s="485">
        <v>30</v>
      </c>
      <c r="L50" s="486"/>
      <c r="M50" s="28"/>
      <c r="N50" s="485">
        <v>35</v>
      </c>
      <c r="O50" s="486"/>
      <c r="P50" s="487"/>
      <c r="Q50" s="488">
        <v>30</v>
      </c>
      <c r="R50" s="489"/>
    </row>
    <row r="51" spans="1:18" ht="12" customHeight="1" x14ac:dyDescent="0.2">
      <c r="A51" s="1460"/>
      <c r="B51" s="1460"/>
      <c r="C51" s="459"/>
      <c r="D51" s="11"/>
      <c r="E51" s="486"/>
      <c r="F51" s="31"/>
      <c r="G51" s="28"/>
      <c r="H51" s="494"/>
      <c r="I51" s="486"/>
      <c r="J51" s="28"/>
      <c r="K51" s="494"/>
      <c r="L51" s="486"/>
      <c r="M51" s="28"/>
      <c r="N51" s="494"/>
      <c r="O51" s="486"/>
      <c r="P51" s="487"/>
      <c r="Q51" s="486"/>
      <c r="R51" s="489"/>
    </row>
    <row r="52" spans="1:18" ht="12" customHeight="1" x14ac:dyDescent="0.2">
      <c r="A52" s="1396" t="s">
        <v>358</v>
      </c>
      <c r="B52" s="1396"/>
      <c r="D52" s="473"/>
      <c r="E52" s="488">
        <v>90</v>
      </c>
      <c r="F52" s="723"/>
      <c r="G52" s="724"/>
      <c r="H52" s="606">
        <v>110</v>
      </c>
      <c r="I52" s="603"/>
      <c r="J52" s="724"/>
      <c r="K52" s="606">
        <v>115</v>
      </c>
      <c r="L52" s="603"/>
      <c r="M52" s="724"/>
      <c r="N52" s="606">
        <v>105</v>
      </c>
      <c r="O52" s="603"/>
      <c r="P52" s="604"/>
      <c r="Q52" s="612">
        <v>85</v>
      </c>
      <c r="R52" s="605"/>
    </row>
    <row r="53" spans="1:18" ht="12" customHeight="1" x14ac:dyDescent="0.2">
      <c r="A53" s="1396" t="s">
        <v>279</v>
      </c>
      <c r="B53" s="1396"/>
      <c r="D53" s="473"/>
      <c r="E53" s="727">
        <v>-5</v>
      </c>
      <c r="F53" s="723"/>
      <c r="G53" s="724"/>
      <c r="H53" s="554">
        <v>0</v>
      </c>
      <c r="I53" s="603"/>
      <c r="J53" s="724"/>
      <c r="K53" s="606">
        <v>-10</v>
      </c>
      <c r="L53" s="603"/>
      <c r="M53" s="724"/>
      <c r="N53" s="606">
        <v>-5</v>
      </c>
      <c r="O53" s="603"/>
      <c r="P53" s="604"/>
      <c r="Q53" s="612">
        <v>-10</v>
      </c>
      <c r="R53" s="605"/>
    </row>
    <row r="54" spans="1:18" ht="12" customHeight="1" x14ac:dyDescent="0.2">
      <c r="A54" s="1396" t="s">
        <v>280</v>
      </c>
      <c r="B54" s="1396"/>
      <c r="D54" s="473"/>
      <c r="E54" s="787">
        <v>10</v>
      </c>
      <c r="F54" s="723"/>
      <c r="G54" s="724"/>
      <c r="H54" s="608">
        <v>0</v>
      </c>
      <c r="I54" s="603"/>
      <c r="J54" s="724"/>
      <c r="K54" s="609">
        <v>0</v>
      </c>
      <c r="L54" s="603"/>
      <c r="M54" s="724"/>
      <c r="N54" s="609">
        <v>-10</v>
      </c>
      <c r="O54" s="603"/>
      <c r="P54" s="604"/>
      <c r="Q54" s="609">
        <v>15</v>
      </c>
      <c r="R54" s="605"/>
    </row>
    <row r="55" spans="1:18" ht="12" customHeight="1" thickBot="1" x14ac:dyDescent="0.25">
      <c r="A55" s="1392" t="s">
        <v>282</v>
      </c>
      <c r="B55" s="1392"/>
      <c r="D55" s="473"/>
      <c r="E55" s="492">
        <v>95</v>
      </c>
      <c r="F55" s="723"/>
      <c r="G55" s="724"/>
      <c r="H55" s="614">
        <v>110</v>
      </c>
      <c r="I55" s="603"/>
      <c r="J55" s="724"/>
      <c r="K55" s="614">
        <v>105</v>
      </c>
      <c r="L55" s="603"/>
      <c r="M55" s="724"/>
      <c r="N55" s="614">
        <v>90</v>
      </c>
      <c r="O55" s="603"/>
      <c r="P55" s="604"/>
      <c r="Q55" s="614">
        <v>90</v>
      </c>
      <c r="R55" s="605"/>
    </row>
    <row r="56" spans="1:18" ht="12" customHeight="1" thickTop="1" x14ac:dyDescent="0.2">
      <c r="D56" s="514"/>
      <c r="E56" s="617"/>
      <c r="F56" s="516"/>
      <c r="G56" s="464"/>
      <c r="H56" s="464"/>
      <c r="I56" s="615"/>
      <c r="J56" s="464"/>
      <c r="K56" s="464"/>
      <c r="L56" s="615"/>
      <c r="M56" s="464"/>
      <c r="N56" s="464"/>
      <c r="O56" s="615"/>
      <c r="P56" s="616"/>
      <c r="Q56" s="617"/>
      <c r="R56" s="516"/>
    </row>
    <row r="57" spans="1:18" ht="12" customHeight="1" x14ac:dyDescent="0.2">
      <c r="K57" s="464"/>
      <c r="M57" s="464"/>
      <c r="N57" s="464"/>
      <c r="O57" s="464"/>
    </row>
    <row r="58" spans="1:18" ht="12" customHeight="1" x14ac:dyDescent="0.2">
      <c r="A58" s="788" t="s">
        <v>190</v>
      </c>
      <c r="B58" s="1478" t="s">
        <v>424</v>
      </c>
      <c r="C58" s="1478"/>
      <c r="D58" s="1478"/>
      <c r="E58" s="1478"/>
      <c r="F58" s="1478"/>
      <c r="G58" s="1478"/>
      <c r="H58" s="1478"/>
      <c r="I58" s="1478"/>
      <c r="J58" s="1478"/>
      <c r="K58" s="1478"/>
      <c r="L58" s="1478"/>
      <c r="M58" s="1478"/>
      <c r="N58" s="1478"/>
      <c r="O58" s="1478"/>
      <c r="P58" s="1478"/>
      <c r="Q58" s="1478"/>
      <c r="R58" s="1478"/>
    </row>
    <row r="59" spans="1:18" ht="12" customHeight="1" x14ac:dyDescent="0.2">
      <c r="A59" s="788" t="s">
        <v>188</v>
      </c>
      <c r="B59" s="1478" t="s">
        <v>293</v>
      </c>
      <c r="C59" s="1478"/>
      <c r="D59" s="1478"/>
      <c r="E59" s="1478"/>
      <c r="F59" s="1478"/>
      <c r="G59" s="1478"/>
      <c r="H59" s="1478"/>
      <c r="I59" s="1478"/>
      <c r="J59" s="1478"/>
      <c r="K59" s="1478"/>
      <c r="L59" s="1478"/>
      <c r="M59" s="1478"/>
      <c r="N59" s="1478"/>
      <c r="O59" s="1478"/>
      <c r="P59" s="1478"/>
      <c r="Q59" s="1478"/>
      <c r="R59" s="1478"/>
    </row>
  </sheetData>
  <sheetProtection formatCells="0" formatColumns="0" formatRows="0" insertColumns="0" insertRows="0" insertHyperlinks="0" deleteColumns="0" deleteRows="0" sort="0" autoFilter="0" pivotTables="0"/>
  <mergeCells count="47">
    <mergeCell ref="A53:B53"/>
    <mergeCell ref="A54:B54"/>
    <mergeCell ref="A55:B55"/>
    <mergeCell ref="B58:R58"/>
    <mergeCell ref="B59:R59"/>
    <mergeCell ref="A52:B52"/>
    <mergeCell ref="A39:B39"/>
    <mergeCell ref="A40:B40"/>
    <mergeCell ref="A41:B41"/>
    <mergeCell ref="A42:B42"/>
    <mergeCell ref="A43:B43"/>
    <mergeCell ref="A45:B45"/>
    <mergeCell ref="A46:B46"/>
    <mergeCell ref="A47:B47"/>
    <mergeCell ref="A48:B48"/>
    <mergeCell ref="A50:B50"/>
    <mergeCell ref="A51:B51"/>
    <mergeCell ref="A38:B38"/>
    <mergeCell ref="A25:B25"/>
    <mergeCell ref="A26:B26"/>
    <mergeCell ref="A27:B27"/>
    <mergeCell ref="A29:B29"/>
    <mergeCell ref="A30:B30"/>
    <mergeCell ref="A31:B31"/>
    <mergeCell ref="A32:B32"/>
    <mergeCell ref="A33:B33"/>
    <mergeCell ref="A34:B34"/>
    <mergeCell ref="A35:B35"/>
    <mergeCell ref="A37:B37"/>
    <mergeCell ref="A24:B24"/>
    <mergeCell ref="A11:B11"/>
    <mergeCell ref="A12:B12"/>
    <mergeCell ref="A13:B13"/>
    <mergeCell ref="A14:B14"/>
    <mergeCell ref="A15:B15"/>
    <mergeCell ref="A17:B17"/>
    <mergeCell ref="A18:B18"/>
    <mergeCell ref="A19:B19"/>
    <mergeCell ref="A20:B20"/>
    <mergeCell ref="A22:B22"/>
    <mergeCell ref="A23:B23"/>
    <mergeCell ref="A9:B9"/>
    <mergeCell ref="A1:R1"/>
    <mergeCell ref="A2:R2"/>
    <mergeCell ref="A4:B4"/>
    <mergeCell ref="D4:R4"/>
    <mergeCell ref="A8:B8"/>
  </mergeCells>
  <printOptions horizontalCentered="1"/>
  <pageMargins left="0.25" right="0.25" top="0.5" bottom="0.5" header="0.3" footer="0.3"/>
  <pageSetup scale="74" orientation="landscape" r:id="rId1"/>
  <headerFooter>
    <oddFooter>&amp;L&amp;K0070C0The Allstate Corporation 1Q20 Supplement&amp;R&amp;K000000&amp;A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D11E-56AC-47B4-B1D7-70878BF4EFFA}">
  <sheetPr>
    <pageSetUpPr fitToPage="1"/>
  </sheetPr>
  <dimension ref="A1:S50"/>
  <sheetViews>
    <sheetView zoomScaleNormal="100" workbookViewId="0">
      <selection sqref="A1:S1"/>
    </sheetView>
  </sheetViews>
  <sheetFormatPr defaultColWidth="13.7109375" defaultRowHeight="12.75" x14ac:dyDescent="0.2"/>
  <cols>
    <col min="1" max="1" width="3.42578125" style="463" customWidth="1"/>
    <col min="2" max="2" width="42.140625" style="463" customWidth="1"/>
    <col min="3" max="4" width="2.28515625" style="463" customWidth="1"/>
    <col min="5" max="5" width="10.28515625" style="463" customWidth="1"/>
    <col min="6" max="7" width="2.28515625" style="463" customWidth="1"/>
    <col min="8" max="8" width="10.28515625" style="463" customWidth="1"/>
    <col min="9" max="10" width="2.28515625" style="463" customWidth="1"/>
    <col min="11" max="11" width="10.28515625" style="463" customWidth="1"/>
    <col min="12" max="13" width="2.28515625" style="463" customWidth="1"/>
    <col min="14" max="14" width="10.28515625" style="463" customWidth="1"/>
    <col min="15" max="16" width="2.28515625" style="463" customWidth="1"/>
    <col min="17" max="17" width="10.28515625" style="463" customWidth="1"/>
    <col min="18" max="19" width="2.28515625" style="463" customWidth="1"/>
    <col min="20" max="16384" width="13.7109375" style="463"/>
  </cols>
  <sheetData>
    <row r="1" spans="1:19" ht="13.5" customHeight="1" x14ac:dyDescent="0.25">
      <c r="A1" s="1418" t="s">
        <v>0</v>
      </c>
      <c r="B1" s="1418"/>
      <c r="C1" s="1418"/>
      <c r="D1" s="1418"/>
      <c r="E1" s="1418"/>
      <c r="F1" s="1418"/>
      <c r="G1" s="1418"/>
      <c r="H1" s="1418"/>
      <c r="I1" s="1418"/>
      <c r="J1" s="1418"/>
      <c r="K1" s="1418"/>
      <c r="L1" s="1418"/>
      <c r="M1" s="1418"/>
      <c r="N1" s="1418"/>
      <c r="O1" s="1418"/>
      <c r="P1" s="1418"/>
      <c r="Q1" s="1418"/>
      <c r="R1" s="1418"/>
      <c r="S1" s="1418"/>
    </row>
    <row r="2" spans="1:19" ht="18.75" customHeight="1" x14ac:dyDescent="0.25">
      <c r="A2" s="1418" t="s">
        <v>425</v>
      </c>
      <c r="B2" s="1418"/>
      <c r="C2" s="1418"/>
      <c r="D2" s="1418"/>
      <c r="E2" s="1418"/>
      <c r="F2" s="1418"/>
      <c r="G2" s="1418"/>
      <c r="H2" s="1418"/>
      <c r="I2" s="1418"/>
      <c r="J2" s="1418"/>
      <c r="K2" s="1418"/>
      <c r="L2" s="1418"/>
      <c r="M2" s="1418"/>
      <c r="N2" s="1418"/>
      <c r="O2" s="1418"/>
      <c r="P2" s="1418"/>
      <c r="Q2" s="1418"/>
      <c r="R2" s="1418"/>
      <c r="S2" s="1418"/>
    </row>
    <row r="3" spans="1:19" x14ac:dyDescent="0.2">
      <c r="A3" s="459"/>
      <c r="B3" s="459"/>
      <c r="C3" s="459"/>
      <c r="D3" s="459"/>
      <c r="E3" s="459"/>
      <c r="F3" s="459"/>
      <c r="G3" s="459"/>
      <c r="H3" s="459"/>
      <c r="I3" s="459"/>
      <c r="J3" s="459"/>
      <c r="K3" s="459"/>
      <c r="L3" s="459"/>
      <c r="M3" s="459"/>
      <c r="N3" s="459"/>
      <c r="O3" s="459"/>
      <c r="P3" s="459"/>
      <c r="Q3" s="459"/>
      <c r="R3" s="459"/>
      <c r="S3" s="459"/>
    </row>
    <row r="4" spans="1:19" ht="15.75" customHeight="1" x14ac:dyDescent="0.2">
      <c r="A4" s="1419" t="s">
        <v>3</v>
      </c>
      <c r="B4" s="1420"/>
      <c r="C4" s="459"/>
      <c r="D4" s="1421" t="s">
        <v>1</v>
      </c>
      <c r="E4" s="1421"/>
      <c r="F4" s="1421"/>
      <c r="G4" s="1421"/>
      <c r="H4" s="1421"/>
      <c r="I4" s="1421"/>
      <c r="J4" s="1421"/>
      <c r="K4" s="1421"/>
      <c r="L4" s="1421"/>
      <c r="M4" s="1421"/>
      <c r="N4" s="1421"/>
      <c r="O4" s="1421"/>
      <c r="P4" s="1421"/>
      <c r="Q4" s="1421"/>
      <c r="R4" s="1421"/>
      <c r="S4" s="13"/>
    </row>
    <row r="5" spans="1:19" x14ac:dyDescent="0.2">
      <c r="A5" s="459"/>
      <c r="B5" s="459"/>
      <c r="C5" s="459"/>
      <c r="D5" s="459"/>
      <c r="E5" s="459"/>
      <c r="F5" s="459"/>
      <c r="G5" s="459"/>
      <c r="H5" s="459"/>
      <c r="I5" s="459"/>
      <c r="J5" s="459"/>
      <c r="K5" s="459"/>
      <c r="L5" s="459"/>
      <c r="M5" s="13"/>
      <c r="N5" s="13"/>
      <c r="O5" s="13"/>
      <c r="P5" s="13"/>
      <c r="Q5" s="13"/>
      <c r="R5" s="13"/>
      <c r="S5" s="13"/>
    </row>
    <row r="6" spans="1:19" ht="25.9" customHeight="1" x14ac:dyDescent="0.25">
      <c r="A6" s="459"/>
      <c r="B6" s="459"/>
      <c r="C6" s="459"/>
      <c r="D6" s="6"/>
      <c r="E6" s="789" t="s">
        <v>118</v>
      </c>
      <c r="F6" s="7"/>
      <c r="G6" s="13"/>
      <c r="H6" s="786" t="s">
        <v>184</v>
      </c>
      <c r="I6" s="469"/>
      <c r="J6" s="13"/>
      <c r="K6" s="786" t="s">
        <v>183</v>
      </c>
      <c r="L6" s="469"/>
      <c r="M6" s="13"/>
      <c r="N6" s="786" t="s">
        <v>182</v>
      </c>
      <c r="O6" s="469"/>
      <c r="P6" s="6"/>
      <c r="Q6" s="789" t="s">
        <v>181</v>
      </c>
      <c r="R6" s="790"/>
      <c r="S6" s="791"/>
    </row>
    <row r="7" spans="1:19" ht="12" customHeight="1" x14ac:dyDescent="0.2">
      <c r="A7" s="459"/>
      <c r="B7" s="459"/>
      <c r="C7" s="459"/>
      <c r="D7" s="11"/>
      <c r="E7" s="10"/>
      <c r="F7" s="12"/>
      <c r="G7" s="13"/>
      <c r="H7" s="10"/>
      <c r="I7" s="14"/>
      <c r="J7" s="13"/>
      <c r="K7" s="10"/>
      <c r="L7" s="14"/>
      <c r="M7" s="13"/>
      <c r="N7" s="10"/>
      <c r="O7" s="14"/>
      <c r="P7" s="11"/>
      <c r="Q7" s="10"/>
      <c r="R7" s="12"/>
      <c r="S7" s="13"/>
    </row>
    <row r="8" spans="1:19" ht="12" customHeight="1" x14ac:dyDescent="0.2">
      <c r="A8" s="1463" t="s">
        <v>350</v>
      </c>
      <c r="B8" s="1420"/>
      <c r="C8" s="459"/>
      <c r="D8" s="11"/>
      <c r="E8" s="165">
        <v>221</v>
      </c>
      <c r="F8" s="19"/>
      <c r="G8" s="15"/>
      <c r="H8" s="165">
        <v>243</v>
      </c>
      <c r="I8" s="414"/>
      <c r="J8" s="15"/>
      <c r="K8" s="165">
        <v>238</v>
      </c>
      <c r="L8" s="414"/>
      <c r="M8" s="15"/>
      <c r="N8" s="165">
        <v>236</v>
      </c>
      <c r="O8" s="414"/>
      <c r="P8" s="792"/>
      <c r="Q8" s="97">
        <v>185</v>
      </c>
      <c r="R8" s="361"/>
      <c r="S8" s="97"/>
    </row>
    <row r="9" spans="1:19" ht="12" customHeight="1" x14ac:dyDescent="0.2">
      <c r="A9" s="459"/>
      <c r="B9" s="459"/>
      <c r="C9" s="459"/>
      <c r="D9" s="11"/>
      <c r="E9" s="17"/>
      <c r="F9" s="19"/>
      <c r="G9" s="15"/>
      <c r="H9" s="17"/>
      <c r="I9" s="120"/>
      <c r="J9" s="15"/>
      <c r="K9" s="17"/>
      <c r="L9" s="120"/>
      <c r="M9" s="15"/>
      <c r="N9" s="17"/>
      <c r="O9" s="120"/>
      <c r="P9" s="18"/>
      <c r="Q9" s="120"/>
      <c r="R9" s="19"/>
      <c r="S9" s="15"/>
    </row>
    <row r="10" spans="1:19" ht="12" customHeight="1" x14ac:dyDescent="0.2">
      <c r="A10" s="1463" t="s">
        <v>351</v>
      </c>
      <c r="B10" s="1420"/>
      <c r="C10" s="459"/>
      <c r="D10" s="11"/>
      <c r="E10" s="165">
        <v>218</v>
      </c>
      <c r="F10" s="19"/>
      <c r="G10" s="15"/>
      <c r="H10" s="165">
        <v>237</v>
      </c>
      <c r="I10" s="414"/>
      <c r="J10" s="15"/>
      <c r="K10" s="165">
        <v>236</v>
      </c>
      <c r="L10" s="414"/>
      <c r="M10" s="15"/>
      <c r="N10" s="165">
        <v>226</v>
      </c>
      <c r="O10" s="414"/>
      <c r="P10" s="792"/>
      <c r="Q10" s="97">
        <v>183</v>
      </c>
      <c r="R10" s="361"/>
      <c r="S10" s="97"/>
    </row>
    <row r="11" spans="1:19" ht="12" customHeight="1" x14ac:dyDescent="0.2">
      <c r="A11" s="1463" t="s">
        <v>261</v>
      </c>
      <c r="B11" s="1420"/>
      <c r="C11" s="459"/>
      <c r="D11" s="11"/>
      <c r="E11" s="83">
        <v>1</v>
      </c>
      <c r="F11" s="24"/>
      <c r="G11" s="20"/>
      <c r="H11" s="83">
        <v>2</v>
      </c>
      <c r="I11" s="437"/>
      <c r="J11" s="20"/>
      <c r="K11" s="83">
        <v>1</v>
      </c>
      <c r="L11" s="437"/>
      <c r="M11" s="20"/>
      <c r="N11" s="83">
        <v>2</v>
      </c>
      <c r="O11" s="437"/>
      <c r="P11" s="793"/>
      <c r="Q11" s="95">
        <v>1</v>
      </c>
      <c r="R11" s="373"/>
      <c r="S11" s="95"/>
    </row>
    <row r="12" spans="1:19" ht="12" customHeight="1" x14ac:dyDescent="0.2">
      <c r="A12" s="1454" t="s">
        <v>426</v>
      </c>
      <c r="B12" s="1408"/>
      <c r="C12" s="459"/>
      <c r="D12" s="11"/>
      <c r="E12" s="83">
        <v>-171</v>
      </c>
      <c r="F12" s="24"/>
      <c r="G12" s="20"/>
      <c r="H12" s="83">
        <v>-185</v>
      </c>
      <c r="I12" s="437"/>
      <c r="J12" s="20"/>
      <c r="K12" s="83">
        <v>-197</v>
      </c>
      <c r="L12" s="437"/>
      <c r="M12" s="20"/>
      <c r="N12" s="83">
        <v>-196</v>
      </c>
      <c r="O12" s="437"/>
      <c r="P12" s="793"/>
      <c r="Q12" s="95">
        <v>-139</v>
      </c>
      <c r="R12" s="373"/>
      <c r="S12" s="95"/>
    </row>
    <row r="13" spans="1:19" ht="12" customHeight="1" x14ac:dyDescent="0.2">
      <c r="A13" s="1463" t="s">
        <v>354</v>
      </c>
      <c r="B13" s="1420"/>
      <c r="C13" s="459"/>
      <c r="D13" s="11"/>
      <c r="E13" s="84">
        <v>-43</v>
      </c>
      <c r="F13" s="24"/>
      <c r="G13" s="20"/>
      <c r="H13" s="84">
        <v>-41</v>
      </c>
      <c r="I13" s="437"/>
      <c r="J13" s="20"/>
      <c r="K13" s="84">
        <v>-39</v>
      </c>
      <c r="L13" s="437"/>
      <c r="M13" s="20"/>
      <c r="N13" s="84">
        <v>-39</v>
      </c>
      <c r="O13" s="437"/>
      <c r="P13" s="793"/>
      <c r="Q13" s="84">
        <v>-38</v>
      </c>
      <c r="R13" s="373"/>
      <c r="S13" s="95"/>
    </row>
    <row r="14" spans="1:19" ht="12.95" customHeight="1" thickBot="1" x14ac:dyDescent="0.25">
      <c r="A14" s="1463" t="s">
        <v>356</v>
      </c>
      <c r="B14" s="1420"/>
      <c r="C14" s="459"/>
      <c r="D14" s="11"/>
      <c r="E14" s="794">
        <v>5</v>
      </c>
      <c r="F14" s="795"/>
      <c r="G14" s="796"/>
      <c r="H14" s="794">
        <v>13</v>
      </c>
      <c r="I14" s="797"/>
      <c r="J14" s="796"/>
      <c r="K14" s="794">
        <v>1</v>
      </c>
      <c r="L14" s="797"/>
      <c r="M14" s="796"/>
      <c r="N14" s="794">
        <v>-7</v>
      </c>
      <c r="O14" s="797"/>
      <c r="P14" s="798"/>
      <c r="Q14" s="794">
        <v>7</v>
      </c>
      <c r="R14" s="799"/>
      <c r="S14" s="800"/>
    </row>
    <row r="15" spans="1:19" ht="12" customHeight="1" thickTop="1" x14ac:dyDescent="0.2">
      <c r="A15" s="459"/>
      <c r="B15" s="459"/>
      <c r="C15" s="459"/>
      <c r="D15" s="11"/>
      <c r="E15" s="28"/>
      <c r="F15" s="31"/>
      <c r="G15" s="28"/>
      <c r="H15" s="28"/>
      <c r="I15" s="32"/>
      <c r="J15" s="28"/>
      <c r="K15" s="28"/>
      <c r="L15" s="32"/>
      <c r="M15" s="28"/>
      <c r="N15" s="28"/>
      <c r="O15" s="32"/>
      <c r="P15" s="30"/>
      <c r="Q15" s="28"/>
      <c r="R15" s="31"/>
      <c r="S15" s="28"/>
    </row>
    <row r="16" spans="1:19" ht="12" customHeight="1" x14ac:dyDescent="0.2">
      <c r="A16" s="1463" t="s">
        <v>272</v>
      </c>
      <c r="B16" s="1420"/>
      <c r="C16" s="459"/>
      <c r="D16" s="11"/>
      <c r="E16" s="485">
        <v>78.400000000000006</v>
      </c>
      <c r="F16" s="489"/>
      <c r="G16" s="488"/>
      <c r="H16" s="485">
        <v>78.099999999999994</v>
      </c>
      <c r="I16" s="486"/>
      <c r="J16" s="488"/>
      <c r="K16" s="485">
        <v>83.5</v>
      </c>
      <c r="L16" s="486"/>
      <c r="M16" s="488"/>
      <c r="N16" s="485">
        <v>86.7</v>
      </c>
      <c r="O16" s="486"/>
      <c r="P16" s="801"/>
      <c r="Q16" s="488">
        <v>76</v>
      </c>
      <c r="R16" s="489"/>
      <c r="S16" s="488"/>
    </row>
    <row r="17" spans="1:19" ht="12.75" customHeight="1" x14ac:dyDescent="0.2">
      <c r="A17" s="1479" t="s">
        <v>427</v>
      </c>
      <c r="B17" s="1463"/>
      <c r="C17" s="459"/>
      <c r="D17" s="11"/>
      <c r="E17" s="490">
        <v>19.3</v>
      </c>
      <c r="F17" s="489"/>
      <c r="G17" s="488"/>
      <c r="H17" s="490">
        <v>16.399999999999999</v>
      </c>
      <c r="I17" s="486"/>
      <c r="J17" s="488"/>
      <c r="K17" s="490">
        <v>16.100000000000001</v>
      </c>
      <c r="L17" s="486"/>
      <c r="M17" s="488"/>
      <c r="N17" s="490">
        <v>16.399999999999999</v>
      </c>
      <c r="O17" s="486"/>
      <c r="P17" s="801"/>
      <c r="Q17" s="490">
        <v>20.2</v>
      </c>
      <c r="R17" s="489"/>
      <c r="S17" s="488"/>
    </row>
    <row r="18" spans="1:19" ht="12" customHeight="1" x14ac:dyDescent="0.2">
      <c r="A18" s="1427" t="s">
        <v>358</v>
      </c>
      <c r="B18" s="1420"/>
      <c r="C18" s="459"/>
      <c r="D18" s="11"/>
      <c r="E18" s="493">
        <v>97.7</v>
      </c>
      <c r="F18" s="489"/>
      <c r="G18" s="488"/>
      <c r="H18" s="493">
        <v>94.5</v>
      </c>
      <c r="I18" s="486"/>
      <c r="J18" s="488"/>
      <c r="K18" s="493">
        <v>99.6</v>
      </c>
      <c r="L18" s="486"/>
      <c r="M18" s="488"/>
      <c r="N18" s="493">
        <v>103.1</v>
      </c>
      <c r="O18" s="486"/>
      <c r="P18" s="801"/>
      <c r="Q18" s="493">
        <v>96.2</v>
      </c>
      <c r="R18" s="489"/>
      <c r="S18" s="488"/>
    </row>
    <row r="19" spans="1:19" ht="12" customHeight="1" x14ac:dyDescent="0.2">
      <c r="A19" s="459"/>
      <c r="B19" s="459"/>
      <c r="C19" s="459"/>
      <c r="D19" s="11"/>
      <c r="E19" s="494"/>
      <c r="F19" s="489"/>
      <c r="G19" s="488"/>
      <c r="H19" s="494"/>
      <c r="I19" s="486"/>
      <c r="J19" s="488"/>
      <c r="K19" s="494"/>
      <c r="L19" s="486"/>
      <c r="M19" s="488"/>
      <c r="N19" s="494"/>
      <c r="O19" s="486"/>
      <c r="P19" s="801"/>
      <c r="Q19" s="486"/>
      <c r="R19" s="489"/>
      <c r="S19" s="488"/>
    </row>
    <row r="20" spans="1:19" ht="12" customHeight="1" x14ac:dyDescent="0.2">
      <c r="A20" s="1463" t="s">
        <v>278</v>
      </c>
      <c r="B20" s="1420"/>
      <c r="C20" s="459"/>
      <c r="D20" s="11"/>
      <c r="E20" s="494"/>
      <c r="F20" s="489"/>
      <c r="G20" s="488"/>
      <c r="H20" s="494"/>
      <c r="I20" s="486"/>
      <c r="J20" s="488"/>
      <c r="K20" s="494"/>
      <c r="L20" s="486"/>
      <c r="M20" s="488"/>
      <c r="N20" s="494"/>
      <c r="O20" s="486"/>
      <c r="P20" s="801"/>
      <c r="Q20" s="486"/>
      <c r="R20" s="489"/>
      <c r="S20" s="488"/>
    </row>
    <row r="21" spans="1:19" ht="12" customHeight="1" x14ac:dyDescent="0.2">
      <c r="A21" s="1463" t="s">
        <v>274</v>
      </c>
      <c r="B21" s="1420"/>
      <c r="C21" s="459"/>
      <c r="D21" s="11"/>
      <c r="E21" s="485">
        <v>97.7</v>
      </c>
      <c r="F21" s="489"/>
      <c r="G21" s="488"/>
      <c r="H21" s="485">
        <v>94.5</v>
      </c>
      <c r="I21" s="486"/>
      <c r="J21" s="488"/>
      <c r="K21" s="485">
        <v>99.6</v>
      </c>
      <c r="L21" s="486"/>
      <c r="M21" s="488"/>
      <c r="N21" s="485">
        <v>103.1</v>
      </c>
      <c r="O21" s="486"/>
      <c r="P21" s="801"/>
      <c r="Q21" s="488">
        <v>96.2</v>
      </c>
      <c r="R21" s="489"/>
      <c r="S21" s="488"/>
    </row>
    <row r="22" spans="1:19" ht="12" customHeight="1" x14ac:dyDescent="0.2">
      <c r="A22" s="1463" t="s">
        <v>428</v>
      </c>
      <c r="B22" s="1420"/>
      <c r="C22" s="459"/>
      <c r="D22" s="11"/>
      <c r="E22" s="485">
        <v>-0.9</v>
      </c>
      <c r="F22" s="489"/>
      <c r="G22" s="488"/>
      <c r="H22" s="485">
        <v>-2.1</v>
      </c>
      <c r="I22" s="486"/>
      <c r="J22" s="488"/>
      <c r="K22" s="485">
        <v>-0.9</v>
      </c>
      <c r="L22" s="486"/>
      <c r="M22" s="488"/>
      <c r="N22" s="485">
        <v>-1.8</v>
      </c>
      <c r="O22" s="486"/>
      <c r="P22" s="801"/>
      <c r="Q22" s="488">
        <v>-0.5</v>
      </c>
      <c r="R22" s="489"/>
      <c r="S22" s="488"/>
    </row>
    <row r="23" spans="1:19" ht="12" customHeight="1" x14ac:dyDescent="0.2">
      <c r="A23" s="1463" t="s">
        <v>280</v>
      </c>
      <c r="B23" s="1420"/>
      <c r="C23" s="459"/>
      <c r="D23" s="11"/>
      <c r="E23" s="787">
        <v>-2.2999999999999998</v>
      </c>
      <c r="F23" s="489"/>
      <c r="G23" s="488"/>
      <c r="H23" s="25">
        <v>0</v>
      </c>
      <c r="I23" s="486"/>
      <c r="J23" s="488"/>
      <c r="K23" s="490">
        <v>-0.4</v>
      </c>
      <c r="L23" s="486"/>
      <c r="M23" s="488"/>
      <c r="N23" s="490">
        <v>-5.3</v>
      </c>
      <c r="O23" s="486"/>
      <c r="P23" s="801"/>
      <c r="Q23" s="490">
        <v>-2.8</v>
      </c>
      <c r="R23" s="489"/>
      <c r="S23" s="488"/>
    </row>
    <row r="24" spans="1:19" ht="12.95" customHeight="1" thickBot="1" x14ac:dyDescent="0.25">
      <c r="A24" s="1427" t="s">
        <v>282</v>
      </c>
      <c r="B24" s="1420"/>
      <c r="C24" s="459"/>
      <c r="D24" s="11"/>
      <c r="E24" s="492">
        <v>94.5</v>
      </c>
      <c r="F24" s="489"/>
      <c r="G24" s="488"/>
      <c r="H24" s="492">
        <v>92.4</v>
      </c>
      <c r="I24" s="486"/>
      <c r="J24" s="488"/>
      <c r="K24" s="492">
        <v>98.3</v>
      </c>
      <c r="L24" s="486"/>
      <c r="M24" s="488"/>
      <c r="N24" s="492">
        <v>96</v>
      </c>
      <c r="O24" s="486"/>
      <c r="P24" s="801"/>
      <c r="Q24" s="492">
        <v>92.9</v>
      </c>
      <c r="R24" s="489"/>
      <c r="S24" s="488"/>
    </row>
    <row r="25" spans="1:19" ht="12" customHeight="1" thickTop="1" x14ac:dyDescent="0.2">
      <c r="A25" s="459"/>
      <c r="B25" s="459"/>
      <c r="C25" s="459"/>
      <c r="D25" s="11"/>
      <c r="E25" s="488"/>
      <c r="F25" s="489"/>
      <c r="G25" s="488"/>
      <c r="H25" s="488"/>
      <c r="I25" s="486"/>
      <c r="J25" s="488"/>
      <c r="K25" s="488"/>
      <c r="L25" s="486"/>
      <c r="M25" s="488"/>
      <c r="N25" s="488"/>
      <c r="O25" s="486"/>
      <c r="P25" s="801"/>
      <c r="Q25" s="488"/>
      <c r="R25" s="489"/>
      <c r="S25" s="488"/>
    </row>
    <row r="26" spans="1:19" ht="12" customHeight="1" x14ac:dyDescent="0.2">
      <c r="A26" s="1463" t="s">
        <v>360</v>
      </c>
      <c r="B26" s="1420"/>
      <c r="C26" s="459"/>
      <c r="D26" s="11"/>
      <c r="E26" s="670">
        <v>2.8</v>
      </c>
      <c r="F26" s="802"/>
      <c r="G26" s="727"/>
      <c r="H26" s="670">
        <v>0</v>
      </c>
      <c r="I26" s="803"/>
      <c r="J26" s="727"/>
      <c r="K26" s="670">
        <v>0</v>
      </c>
      <c r="L26" s="803"/>
      <c r="M26" s="727"/>
      <c r="N26" s="670">
        <v>5.7</v>
      </c>
      <c r="O26" s="803"/>
      <c r="P26" s="804"/>
      <c r="Q26" s="727">
        <v>2.2000000000000002</v>
      </c>
      <c r="R26" s="802"/>
      <c r="S26" s="727"/>
    </row>
    <row r="27" spans="1:19" ht="12" customHeight="1" x14ac:dyDescent="0.2">
      <c r="A27" s="459"/>
      <c r="B27" s="459"/>
      <c r="C27" s="459"/>
      <c r="D27" s="11"/>
      <c r="E27" s="805"/>
      <c r="F27" s="802"/>
      <c r="G27" s="727"/>
      <c r="H27" s="805"/>
      <c r="I27" s="803"/>
      <c r="J27" s="727"/>
      <c r="K27" s="805"/>
      <c r="L27" s="803"/>
      <c r="M27" s="727"/>
      <c r="N27" s="805"/>
      <c r="O27" s="803"/>
      <c r="P27" s="804"/>
      <c r="Q27" s="803"/>
      <c r="R27" s="802"/>
      <c r="S27" s="727"/>
    </row>
    <row r="28" spans="1:19" ht="24" customHeight="1" x14ac:dyDescent="0.2">
      <c r="A28" s="1463" t="s">
        <v>429</v>
      </c>
      <c r="B28" s="1420"/>
      <c r="C28" s="459"/>
      <c r="D28" s="11"/>
      <c r="E28" s="670">
        <v>0.5</v>
      </c>
      <c r="F28" s="802"/>
      <c r="G28" s="727"/>
      <c r="H28" s="670">
        <v>0</v>
      </c>
      <c r="I28" s="803"/>
      <c r="J28" s="727"/>
      <c r="K28" s="670">
        <v>-0.4</v>
      </c>
      <c r="L28" s="803"/>
      <c r="M28" s="727"/>
      <c r="N28" s="670">
        <v>0.4</v>
      </c>
      <c r="O28" s="803"/>
      <c r="P28" s="804"/>
      <c r="Q28" s="727">
        <v>-0.6</v>
      </c>
      <c r="R28" s="802"/>
      <c r="S28" s="727"/>
    </row>
    <row r="29" spans="1:19" ht="12" customHeight="1" x14ac:dyDescent="0.2">
      <c r="A29" s="459"/>
      <c r="B29" s="459"/>
      <c r="C29" s="459"/>
      <c r="D29" s="176"/>
      <c r="E29" s="265"/>
      <c r="F29" s="177"/>
      <c r="G29" s="13"/>
      <c r="H29" s="14"/>
      <c r="I29" s="14"/>
      <c r="J29" s="13"/>
      <c r="K29" s="14"/>
      <c r="L29" s="14"/>
      <c r="M29" s="13"/>
      <c r="N29" s="14"/>
      <c r="O29" s="14"/>
      <c r="P29" s="176"/>
      <c r="Q29" s="265"/>
      <c r="R29" s="177"/>
      <c r="S29" s="13"/>
    </row>
    <row r="30" spans="1:19" ht="12" customHeight="1" x14ac:dyDescent="0.2">
      <c r="A30" s="459"/>
      <c r="B30" s="459"/>
      <c r="C30" s="459"/>
      <c r="D30" s="459"/>
      <c r="E30" s="459"/>
      <c r="F30" s="459"/>
      <c r="G30" s="459"/>
      <c r="H30" s="459"/>
      <c r="I30" s="459"/>
      <c r="J30" s="459"/>
      <c r="K30" s="459"/>
      <c r="L30" s="459"/>
      <c r="M30" s="13"/>
      <c r="N30" s="13"/>
      <c r="O30" s="13"/>
      <c r="P30" s="459"/>
      <c r="Q30" s="459"/>
      <c r="R30" s="459"/>
      <c r="S30" s="459"/>
    </row>
    <row r="31" spans="1:19" ht="12" customHeight="1" x14ac:dyDescent="0.2">
      <c r="A31" s="719" t="s">
        <v>190</v>
      </c>
      <c r="B31" s="1464" t="s">
        <v>430</v>
      </c>
      <c r="C31" s="1464"/>
      <c r="D31" s="1464"/>
      <c r="E31" s="1464"/>
      <c r="F31" s="1464"/>
      <c r="G31" s="1464"/>
      <c r="H31" s="1464"/>
      <c r="I31" s="1464"/>
      <c r="J31" s="1464"/>
      <c r="K31" s="1464"/>
      <c r="L31" s="1464"/>
      <c r="M31" s="1464"/>
      <c r="N31" s="1464"/>
      <c r="O31" s="1464"/>
      <c r="P31" s="1464"/>
      <c r="Q31" s="1464"/>
      <c r="R31" s="1464"/>
      <c r="S31" s="1464"/>
    </row>
    <row r="32" spans="1:19" ht="12" customHeight="1" x14ac:dyDescent="0.2">
      <c r="A32" s="719" t="s">
        <v>188</v>
      </c>
      <c r="B32" s="1449" t="s">
        <v>431</v>
      </c>
      <c r="C32" s="1449"/>
      <c r="D32" s="1449"/>
      <c r="E32" s="1449"/>
      <c r="F32" s="1449"/>
      <c r="G32" s="1449"/>
      <c r="H32" s="1449"/>
      <c r="I32" s="1449"/>
      <c r="J32" s="1449"/>
      <c r="K32" s="1449"/>
      <c r="L32" s="1449"/>
      <c r="M32" s="1449"/>
      <c r="N32" s="1449"/>
      <c r="O32" s="1449"/>
      <c r="P32" s="1449"/>
      <c r="Q32" s="1449"/>
      <c r="R32" s="1449"/>
      <c r="S32" s="1449"/>
    </row>
    <row r="33" spans="1:19" ht="12" customHeight="1" x14ac:dyDescent="0.2">
      <c r="A33" s="719" t="s">
        <v>214</v>
      </c>
      <c r="B33" s="1464" t="s">
        <v>293</v>
      </c>
      <c r="C33" s="1420"/>
      <c r="D33" s="1420"/>
      <c r="E33" s="1420"/>
      <c r="F33" s="1420"/>
      <c r="G33" s="1420"/>
      <c r="H33" s="1420"/>
      <c r="I33" s="1420"/>
      <c r="J33" s="1420"/>
      <c r="K33" s="1420"/>
      <c r="L33" s="1420"/>
      <c r="M33" s="1420"/>
      <c r="N33" s="1420"/>
      <c r="O33" s="1420"/>
      <c r="P33" s="1420"/>
      <c r="Q33" s="1420"/>
      <c r="R33" s="1420"/>
      <c r="S33" s="1420"/>
    </row>
    <row r="34" spans="1:19" x14ac:dyDescent="0.2">
      <c r="A34" s="459"/>
      <c r="B34" s="459"/>
      <c r="C34" s="459"/>
      <c r="D34" s="459"/>
      <c r="E34" s="459"/>
      <c r="F34" s="459"/>
      <c r="G34" s="459"/>
      <c r="H34" s="459"/>
      <c r="I34" s="459"/>
      <c r="J34" s="459"/>
      <c r="K34" s="459"/>
      <c r="L34" s="459"/>
      <c r="M34" s="459"/>
      <c r="N34" s="459"/>
      <c r="O34" s="459"/>
      <c r="P34" s="459"/>
      <c r="Q34" s="459"/>
      <c r="R34" s="459"/>
      <c r="S34" s="459"/>
    </row>
    <row r="35" spans="1:19" x14ac:dyDescent="0.2">
      <c r="A35" s="459"/>
      <c r="B35" s="459"/>
      <c r="C35" s="459"/>
      <c r="D35" s="459"/>
      <c r="E35" s="459"/>
      <c r="F35" s="459"/>
      <c r="G35" s="459"/>
      <c r="H35" s="459"/>
      <c r="I35" s="459"/>
      <c r="J35" s="459"/>
      <c r="K35" s="459"/>
      <c r="L35" s="459"/>
      <c r="M35" s="459"/>
      <c r="N35" s="459"/>
      <c r="O35" s="459"/>
      <c r="P35" s="459"/>
      <c r="Q35" s="459"/>
      <c r="R35" s="459"/>
      <c r="S35" s="459"/>
    </row>
    <row r="36" spans="1:19" x14ac:dyDescent="0.2">
      <c r="A36" s="459"/>
      <c r="B36" s="459"/>
      <c r="C36" s="459"/>
      <c r="D36" s="459"/>
      <c r="E36" s="459"/>
      <c r="F36" s="459"/>
      <c r="G36" s="459"/>
      <c r="H36" s="459"/>
      <c r="I36" s="459"/>
      <c r="J36" s="459"/>
      <c r="K36" s="459"/>
      <c r="L36" s="459"/>
      <c r="M36" s="459"/>
      <c r="N36" s="459"/>
      <c r="O36" s="459"/>
      <c r="P36" s="459"/>
      <c r="Q36" s="459"/>
      <c r="R36" s="459"/>
      <c r="S36" s="459"/>
    </row>
    <row r="37" spans="1:19" x14ac:dyDescent="0.2">
      <c r="A37" s="459"/>
      <c r="B37" s="459"/>
      <c r="C37" s="459"/>
      <c r="D37" s="459"/>
      <c r="E37" s="459"/>
      <c r="F37" s="459"/>
      <c r="G37" s="459"/>
      <c r="H37" s="459"/>
      <c r="I37" s="459"/>
      <c r="J37" s="459"/>
      <c r="K37" s="459"/>
      <c r="L37" s="459"/>
      <c r="M37" s="459"/>
      <c r="N37" s="459"/>
      <c r="O37" s="459"/>
      <c r="P37" s="459"/>
      <c r="Q37" s="459"/>
      <c r="R37" s="459"/>
      <c r="S37" s="459"/>
    </row>
    <row r="38" spans="1:19" x14ac:dyDescent="0.2">
      <c r="A38" s="459"/>
      <c r="B38" s="459"/>
      <c r="C38" s="459"/>
      <c r="D38" s="459"/>
      <c r="E38" s="459"/>
      <c r="F38" s="459"/>
      <c r="G38" s="459"/>
      <c r="H38" s="459"/>
      <c r="I38" s="459"/>
      <c r="J38" s="459"/>
      <c r="K38" s="459"/>
      <c r="L38" s="459"/>
      <c r="M38" s="459"/>
      <c r="N38" s="459"/>
      <c r="O38" s="459"/>
      <c r="P38" s="459"/>
      <c r="Q38" s="459"/>
      <c r="R38" s="459"/>
      <c r="S38" s="459"/>
    </row>
    <row r="39" spans="1:19" x14ac:dyDescent="0.2">
      <c r="A39" s="459"/>
      <c r="B39" s="459"/>
      <c r="C39" s="459"/>
      <c r="D39" s="459"/>
      <c r="E39" s="459"/>
      <c r="F39" s="459"/>
      <c r="G39" s="459"/>
      <c r="H39" s="459"/>
      <c r="I39" s="459"/>
      <c r="J39" s="459"/>
      <c r="K39" s="459"/>
      <c r="L39" s="459"/>
      <c r="M39" s="459"/>
      <c r="N39" s="459"/>
      <c r="O39" s="459"/>
      <c r="P39" s="459"/>
      <c r="Q39" s="459"/>
      <c r="R39" s="459"/>
      <c r="S39" s="459"/>
    </row>
    <row r="40" spans="1:19" x14ac:dyDescent="0.2">
      <c r="A40" s="459"/>
      <c r="B40" s="459"/>
      <c r="C40" s="459"/>
      <c r="D40" s="459"/>
      <c r="E40" s="459"/>
      <c r="F40" s="459"/>
      <c r="G40" s="459"/>
      <c r="H40" s="459"/>
      <c r="I40" s="459"/>
      <c r="J40" s="459"/>
      <c r="K40" s="459"/>
      <c r="L40" s="459"/>
      <c r="M40" s="459"/>
      <c r="N40" s="459"/>
      <c r="O40" s="459"/>
      <c r="P40" s="459"/>
      <c r="Q40" s="459"/>
      <c r="R40" s="459"/>
      <c r="S40" s="459"/>
    </row>
    <row r="41" spans="1:19" x14ac:dyDescent="0.2">
      <c r="A41" s="459"/>
      <c r="B41" s="459"/>
      <c r="C41" s="459"/>
      <c r="D41" s="459"/>
      <c r="E41" s="459"/>
      <c r="F41" s="459"/>
      <c r="G41" s="459"/>
      <c r="H41" s="459"/>
      <c r="I41" s="459"/>
      <c r="J41" s="459"/>
      <c r="K41" s="459"/>
      <c r="L41" s="459"/>
      <c r="M41" s="459"/>
      <c r="N41" s="459"/>
      <c r="O41" s="459"/>
      <c r="P41" s="459"/>
      <c r="Q41" s="459"/>
      <c r="R41" s="459"/>
      <c r="S41" s="459"/>
    </row>
    <row r="42" spans="1:19" x14ac:dyDescent="0.2">
      <c r="A42" s="459"/>
      <c r="B42" s="459"/>
      <c r="C42" s="459"/>
      <c r="D42" s="459"/>
      <c r="E42" s="459"/>
      <c r="F42" s="459"/>
      <c r="G42" s="459"/>
      <c r="H42" s="459"/>
      <c r="I42" s="459"/>
      <c r="J42" s="459"/>
      <c r="K42" s="459"/>
      <c r="L42" s="459"/>
      <c r="M42" s="459"/>
      <c r="N42" s="459"/>
      <c r="O42" s="459"/>
      <c r="P42" s="459"/>
      <c r="Q42" s="459"/>
      <c r="R42" s="459"/>
      <c r="S42" s="459"/>
    </row>
    <row r="43" spans="1:19" x14ac:dyDescent="0.2">
      <c r="A43" s="459"/>
      <c r="B43" s="459"/>
      <c r="C43" s="459"/>
      <c r="D43" s="459"/>
      <c r="E43" s="459"/>
      <c r="F43" s="459"/>
      <c r="G43" s="459"/>
      <c r="H43" s="459"/>
      <c r="I43" s="459"/>
      <c r="J43" s="459"/>
      <c r="K43" s="459"/>
      <c r="L43" s="459"/>
      <c r="M43" s="459"/>
      <c r="N43" s="459"/>
      <c r="O43" s="459"/>
      <c r="P43" s="459"/>
      <c r="Q43" s="459"/>
      <c r="R43" s="459"/>
      <c r="S43" s="459"/>
    </row>
    <row r="44" spans="1:19" x14ac:dyDescent="0.2">
      <c r="A44" s="459"/>
      <c r="B44" s="459"/>
      <c r="C44" s="459"/>
      <c r="D44" s="459"/>
      <c r="E44" s="459"/>
      <c r="F44" s="459"/>
      <c r="G44" s="459"/>
      <c r="H44" s="459"/>
      <c r="I44" s="459"/>
      <c r="J44" s="459"/>
      <c r="K44" s="459"/>
      <c r="L44" s="459"/>
      <c r="M44" s="459"/>
      <c r="N44" s="459"/>
      <c r="O44" s="459"/>
      <c r="P44" s="459"/>
      <c r="Q44" s="459"/>
      <c r="R44" s="459"/>
      <c r="S44" s="459"/>
    </row>
    <row r="45" spans="1:19" x14ac:dyDescent="0.2">
      <c r="A45" s="459"/>
      <c r="B45" s="459"/>
      <c r="C45" s="459"/>
      <c r="D45" s="459"/>
      <c r="E45" s="459"/>
      <c r="F45" s="459"/>
      <c r="G45" s="459"/>
      <c r="H45" s="459"/>
      <c r="I45" s="459"/>
      <c r="J45" s="459"/>
      <c r="K45" s="459"/>
      <c r="L45" s="459"/>
      <c r="M45" s="459"/>
      <c r="N45" s="459"/>
      <c r="O45" s="459"/>
      <c r="P45" s="459"/>
      <c r="Q45" s="459"/>
      <c r="R45" s="459"/>
      <c r="S45" s="459"/>
    </row>
    <row r="46" spans="1:19" x14ac:dyDescent="0.2">
      <c r="A46" s="459"/>
      <c r="B46" s="459"/>
      <c r="C46" s="459"/>
      <c r="D46" s="459"/>
      <c r="E46" s="459"/>
      <c r="F46" s="459"/>
      <c r="G46" s="459"/>
      <c r="H46" s="459"/>
      <c r="I46" s="459"/>
      <c r="J46" s="459"/>
      <c r="K46" s="459"/>
      <c r="L46" s="459"/>
      <c r="M46" s="459"/>
      <c r="N46" s="459"/>
      <c r="O46" s="459"/>
      <c r="P46" s="459"/>
      <c r="Q46" s="459"/>
      <c r="R46" s="459"/>
      <c r="S46" s="459"/>
    </row>
    <row r="47" spans="1:19" x14ac:dyDescent="0.2">
      <c r="A47" s="459"/>
      <c r="B47" s="459"/>
      <c r="C47" s="459"/>
      <c r="D47" s="459"/>
      <c r="E47" s="459"/>
      <c r="F47" s="459"/>
      <c r="G47" s="459"/>
      <c r="H47" s="459"/>
      <c r="I47" s="459"/>
      <c r="J47" s="459"/>
      <c r="K47" s="459"/>
      <c r="L47" s="459"/>
      <c r="M47" s="459"/>
      <c r="N47" s="459"/>
      <c r="O47" s="459"/>
      <c r="P47" s="459"/>
      <c r="Q47" s="459"/>
      <c r="R47" s="459"/>
      <c r="S47" s="459"/>
    </row>
    <row r="48" spans="1:19" x14ac:dyDescent="0.2">
      <c r="A48" s="459"/>
      <c r="B48" s="459"/>
      <c r="C48" s="459"/>
      <c r="D48" s="459"/>
      <c r="E48" s="459"/>
      <c r="F48" s="459"/>
      <c r="G48" s="459"/>
      <c r="H48" s="459"/>
      <c r="I48" s="459"/>
      <c r="J48" s="459"/>
      <c r="K48" s="459"/>
      <c r="L48" s="459"/>
      <c r="M48" s="459"/>
      <c r="N48" s="459"/>
      <c r="O48" s="459"/>
      <c r="P48" s="459"/>
      <c r="Q48" s="459"/>
      <c r="R48" s="459"/>
      <c r="S48" s="459"/>
    </row>
    <row r="49" spans="1:19" x14ac:dyDescent="0.2">
      <c r="A49" s="459"/>
      <c r="B49" s="459"/>
      <c r="C49" s="459"/>
      <c r="D49" s="459"/>
      <c r="E49" s="459"/>
      <c r="F49" s="459"/>
      <c r="G49" s="459"/>
      <c r="H49" s="459"/>
      <c r="I49" s="459"/>
      <c r="J49" s="459"/>
      <c r="K49" s="459"/>
      <c r="L49" s="459"/>
      <c r="M49" s="459"/>
      <c r="N49" s="459"/>
      <c r="O49" s="459"/>
      <c r="P49" s="459"/>
      <c r="Q49" s="459"/>
      <c r="R49" s="459"/>
      <c r="S49" s="459"/>
    </row>
    <row r="50" spans="1:19" x14ac:dyDescent="0.2">
      <c r="A50" s="459"/>
      <c r="B50" s="459"/>
      <c r="C50" s="459"/>
      <c r="D50" s="459"/>
      <c r="E50" s="459"/>
      <c r="F50" s="459"/>
      <c r="G50" s="459"/>
      <c r="H50" s="459"/>
      <c r="I50" s="459"/>
      <c r="J50" s="459"/>
      <c r="K50" s="459"/>
      <c r="L50" s="459"/>
      <c r="M50" s="459"/>
      <c r="N50" s="459"/>
      <c r="O50" s="459"/>
      <c r="P50" s="459"/>
      <c r="Q50" s="459"/>
      <c r="R50" s="459"/>
      <c r="S50" s="459"/>
    </row>
  </sheetData>
  <sheetProtection formatCells="0" formatColumns="0" formatRows="0" insertColumns="0" insertRows="0" insertHyperlinks="0" deleteColumns="0" deleteRows="0" sort="0" autoFilter="0" pivotTables="0"/>
  <mergeCells count="23">
    <mergeCell ref="A26:B26"/>
    <mergeCell ref="A28:B28"/>
    <mergeCell ref="B31:S31"/>
    <mergeCell ref="B32:S32"/>
    <mergeCell ref="B33:S33"/>
    <mergeCell ref="A24:B24"/>
    <mergeCell ref="A11:B11"/>
    <mergeCell ref="A12:B12"/>
    <mergeCell ref="A13:B13"/>
    <mergeCell ref="A14:B14"/>
    <mergeCell ref="A16:B16"/>
    <mergeCell ref="A17:B17"/>
    <mergeCell ref="A18:B18"/>
    <mergeCell ref="A20:B20"/>
    <mergeCell ref="A21:B21"/>
    <mergeCell ref="A22:B22"/>
    <mergeCell ref="A23:B23"/>
    <mergeCell ref="A10:B10"/>
    <mergeCell ref="A1:S1"/>
    <mergeCell ref="A2:S2"/>
    <mergeCell ref="A4:B4"/>
    <mergeCell ref="D4:R4"/>
    <mergeCell ref="A8:B8"/>
  </mergeCells>
  <printOptions horizontalCentered="1"/>
  <pageMargins left="0.25" right="0.25" top="0.5" bottom="0.5" header="0.3" footer="0.3"/>
  <pageSetup orientation="landscape" r:id="rId1"/>
  <headerFooter>
    <oddFooter>&amp;L&amp;K0070C0The Allstate Corporation 1Q20 Supplement&amp;R&amp;K000000&amp;A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9E99-9B6B-4BA9-90F9-C2AD5D749EDF}">
  <sheetPr>
    <pageSetUpPr fitToPage="1"/>
  </sheetPr>
  <dimension ref="A1:W51"/>
  <sheetViews>
    <sheetView zoomScaleNormal="100" workbookViewId="0">
      <selection sqref="A1:U1"/>
    </sheetView>
  </sheetViews>
  <sheetFormatPr defaultColWidth="13.7109375" defaultRowHeight="12.75" x14ac:dyDescent="0.2"/>
  <cols>
    <col min="1" max="1" width="3" style="806" customWidth="1"/>
    <col min="2" max="2" width="38.85546875" style="806" customWidth="1"/>
    <col min="3" max="4" width="2.28515625" style="806" customWidth="1"/>
    <col min="5" max="5" width="10.28515625" style="806" customWidth="1"/>
    <col min="6" max="7" width="2.28515625" style="806" customWidth="1"/>
    <col min="8" max="8" width="10.28515625" style="806" customWidth="1"/>
    <col min="9" max="10" width="2.28515625" style="806" customWidth="1"/>
    <col min="11" max="11" width="10.28515625" style="806" customWidth="1"/>
    <col min="12" max="13" width="2.28515625" style="806" customWidth="1"/>
    <col min="14" max="14" width="10.28515625" style="806" customWidth="1"/>
    <col min="15" max="16" width="2.28515625" style="806" customWidth="1"/>
    <col min="17" max="17" width="10.28515625" style="806" customWidth="1"/>
    <col min="18" max="19" width="2.28515625" style="806" customWidth="1"/>
    <col min="20" max="20" width="10.28515625" style="806" customWidth="1"/>
    <col min="21" max="22" width="2.28515625" style="806" customWidth="1"/>
    <col min="23" max="23" width="10.28515625" style="806" customWidth="1"/>
    <col min="24" max="24" width="2.28515625" style="806" customWidth="1"/>
    <col min="25" max="16384" width="13.7109375" style="806"/>
  </cols>
  <sheetData>
    <row r="1" spans="1:23" ht="13.5" x14ac:dyDescent="0.25">
      <c r="A1" s="1482" t="s">
        <v>0</v>
      </c>
      <c r="B1" s="1481"/>
      <c r="C1" s="1481"/>
      <c r="D1" s="1481"/>
      <c r="E1" s="1481"/>
      <c r="F1" s="1481"/>
      <c r="G1" s="1481"/>
      <c r="H1" s="1481"/>
      <c r="I1" s="1481"/>
      <c r="J1" s="1481"/>
      <c r="K1" s="1481"/>
      <c r="L1" s="1481"/>
      <c r="M1" s="1481"/>
      <c r="N1" s="1481"/>
      <c r="O1" s="1481"/>
      <c r="P1" s="1481"/>
      <c r="Q1" s="1481"/>
      <c r="R1" s="1481"/>
      <c r="S1" s="1481"/>
      <c r="T1" s="1481"/>
      <c r="U1" s="1481"/>
      <c r="V1" s="453"/>
      <c r="W1" s="453"/>
    </row>
    <row r="2" spans="1:23" ht="13.5" x14ac:dyDescent="0.25">
      <c r="A2" s="1482" t="s">
        <v>432</v>
      </c>
      <c r="B2" s="1481"/>
      <c r="C2" s="1481"/>
      <c r="D2" s="1481"/>
      <c r="E2" s="1481"/>
      <c r="F2" s="1481"/>
      <c r="G2" s="1481"/>
      <c r="H2" s="1481"/>
      <c r="I2" s="1481"/>
      <c r="J2" s="1481"/>
      <c r="K2" s="1481"/>
      <c r="L2" s="1481"/>
      <c r="M2" s="1481"/>
      <c r="N2" s="1481"/>
      <c r="O2" s="1481"/>
      <c r="P2" s="1481"/>
      <c r="Q2" s="1481"/>
      <c r="R2" s="1481"/>
      <c r="S2" s="1481"/>
      <c r="T2" s="1481"/>
      <c r="U2" s="1481"/>
      <c r="V2" s="453"/>
      <c r="W2" s="453"/>
    </row>
    <row r="3" spans="1:23" x14ac:dyDescent="0.2">
      <c r="A3" s="453"/>
      <c r="B3" s="453"/>
      <c r="C3" s="453"/>
      <c r="D3" s="453"/>
      <c r="E3" s="453"/>
      <c r="F3" s="453"/>
      <c r="G3" s="453"/>
      <c r="H3" s="453"/>
      <c r="I3" s="453"/>
      <c r="J3" s="453"/>
      <c r="K3" s="453"/>
      <c r="L3" s="453"/>
      <c r="M3" s="453"/>
      <c r="N3" s="453"/>
      <c r="O3" s="453"/>
      <c r="P3" s="453"/>
      <c r="Q3" s="453"/>
      <c r="R3" s="453"/>
      <c r="S3" s="453"/>
      <c r="T3" s="453"/>
      <c r="U3" s="453"/>
      <c r="V3" s="453"/>
      <c r="W3" s="453"/>
    </row>
    <row r="4" spans="1:23" ht="24.75" customHeight="1" x14ac:dyDescent="0.2">
      <c r="A4" s="1483" t="s">
        <v>3</v>
      </c>
      <c r="B4" s="1481"/>
      <c r="C4" s="453"/>
      <c r="D4" s="1484" t="s">
        <v>1</v>
      </c>
      <c r="E4" s="1484"/>
      <c r="F4" s="1484"/>
      <c r="G4" s="403"/>
      <c r="H4" s="1484" t="s">
        <v>433</v>
      </c>
      <c r="I4" s="1485"/>
      <c r="J4" s="1485"/>
      <c r="K4" s="1485"/>
      <c r="L4" s="1485"/>
      <c r="M4" s="1485"/>
      <c r="N4" s="1485"/>
      <c r="O4" s="1485"/>
      <c r="P4" s="1485"/>
      <c r="Q4" s="1485"/>
      <c r="R4" s="1485"/>
      <c r="S4" s="1485"/>
      <c r="T4" s="1485"/>
      <c r="U4" s="1485"/>
      <c r="V4" s="453"/>
      <c r="W4" s="453"/>
    </row>
    <row r="5" spans="1:23" x14ac:dyDescent="0.2">
      <c r="A5" s="453"/>
      <c r="B5" s="453"/>
      <c r="C5" s="453"/>
      <c r="D5" s="453"/>
      <c r="E5" s="453"/>
      <c r="F5" s="453"/>
      <c r="G5" s="403"/>
      <c r="H5" s="403"/>
      <c r="I5" s="453"/>
      <c r="J5" s="453"/>
      <c r="K5" s="403"/>
      <c r="L5" s="403"/>
      <c r="M5" s="403"/>
      <c r="N5" s="403"/>
      <c r="O5" s="403"/>
      <c r="P5" s="403"/>
      <c r="Q5" s="403"/>
      <c r="R5" s="403"/>
      <c r="S5" s="403"/>
      <c r="T5" s="403"/>
      <c r="U5" s="403"/>
      <c r="V5" s="453"/>
      <c r="W5" s="453"/>
    </row>
    <row r="6" spans="1:23" ht="25.9" customHeight="1" x14ac:dyDescent="0.2">
      <c r="A6" s="1480" t="s">
        <v>434</v>
      </c>
      <c r="B6" s="1481"/>
      <c r="C6" s="453"/>
      <c r="D6" s="453"/>
      <c r="E6" s="807" t="s">
        <v>118</v>
      </c>
      <c r="F6" s="453"/>
      <c r="G6" s="358"/>
      <c r="H6" s="808">
        <v>2019</v>
      </c>
      <c r="I6" s="453"/>
      <c r="J6" s="453"/>
      <c r="K6" s="808">
        <v>2018</v>
      </c>
      <c r="L6" s="358"/>
      <c r="M6" s="403"/>
      <c r="N6" s="808">
        <v>2017</v>
      </c>
      <c r="O6" s="453"/>
      <c r="P6" s="453"/>
      <c r="Q6" s="808">
        <v>2016</v>
      </c>
      <c r="R6" s="453"/>
      <c r="S6" s="453"/>
      <c r="T6" s="808">
        <v>2015</v>
      </c>
      <c r="U6" s="453"/>
      <c r="V6" s="453"/>
      <c r="W6" s="453"/>
    </row>
    <row r="7" spans="1:23" ht="12" customHeight="1" x14ac:dyDescent="0.2">
      <c r="A7" s="453"/>
      <c r="B7" s="453"/>
      <c r="C7" s="453"/>
      <c r="D7" s="453"/>
      <c r="E7" s="453"/>
      <c r="F7" s="453"/>
      <c r="G7" s="453"/>
      <c r="H7" s="398"/>
      <c r="I7" s="453"/>
      <c r="J7" s="453"/>
      <c r="K7" s="398"/>
      <c r="L7" s="453"/>
      <c r="M7" s="354"/>
      <c r="N7" s="398"/>
      <c r="O7" s="453"/>
      <c r="P7" s="453"/>
      <c r="Q7" s="398"/>
      <c r="R7" s="453"/>
      <c r="S7" s="453"/>
      <c r="T7" s="398"/>
      <c r="U7" s="453"/>
      <c r="V7" s="453"/>
      <c r="W7" s="453"/>
    </row>
    <row r="8" spans="1:23" ht="12" customHeight="1" x14ac:dyDescent="0.2">
      <c r="A8" s="1480" t="s">
        <v>435</v>
      </c>
      <c r="B8" s="1481"/>
      <c r="C8" s="453"/>
      <c r="D8" s="453"/>
      <c r="E8" s="453"/>
      <c r="F8" s="453"/>
      <c r="G8" s="453"/>
      <c r="H8" s="453"/>
      <c r="I8" s="453"/>
      <c r="J8" s="453"/>
      <c r="K8" s="453"/>
      <c r="L8" s="453"/>
      <c r="M8" s="354"/>
      <c r="N8" s="453"/>
      <c r="O8" s="453"/>
      <c r="P8" s="453"/>
      <c r="Q8" s="453"/>
      <c r="R8" s="453"/>
      <c r="S8" s="453"/>
      <c r="T8" s="453"/>
      <c r="U8" s="453"/>
      <c r="V8" s="453"/>
      <c r="W8" s="453"/>
    </row>
    <row r="9" spans="1:23" ht="12" customHeight="1" x14ac:dyDescent="0.2">
      <c r="A9" s="1486" t="s">
        <v>436</v>
      </c>
      <c r="B9" s="1486"/>
      <c r="C9" s="453"/>
      <c r="D9" s="453"/>
      <c r="E9" s="165">
        <v>810</v>
      </c>
      <c r="F9" s="453"/>
      <c r="G9" s="184"/>
      <c r="H9" s="165">
        <v>866</v>
      </c>
      <c r="I9" s="184"/>
      <c r="J9" s="184"/>
      <c r="K9" s="165">
        <v>884</v>
      </c>
      <c r="L9" s="184"/>
      <c r="M9" s="97"/>
      <c r="N9" s="165">
        <v>912</v>
      </c>
      <c r="O9" s="184"/>
      <c r="P9" s="184"/>
      <c r="Q9" s="165">
        <v>960</v>
      </c>
      <c r="R9" s="184"/>
      <c r="S9" s="184"/>
      <c r="T9" s="165">
        <v>1014</v>
      </c>
      <c r="U9" s="184"/>
      <c r="V9" s="453"/>
      <c r="W9" s="453"/>
    </row>
    <row r="10" spans="1:23" ht="12" customHeight="1" x14ac:dyDescent="0.2">
      <c r="A10" s="1486" t="s">
        <v>437</v>
      </c>
      <c r="B10" s="1486"/>
      <c r="C10" s="453"/>
      <c r="D10" s="453"/>
      <c r="E10" s="83">
        <v>0</v>
      </c>
      <c r="F10" s="453"/>
      <c r="G10" s="137"/>
      <c r="H10" s="83">
        <v>28</v>
      </c>
      <c r="I10" s="137"/>
      <c r="J10" s="137"/>
      <c r="K10" s="83">
        <v>44</v>
      </c>
      <c r="L10" s="137"/>
      <c r="M10" s="95"/>
      <c r="N10" s="83">
        <v>61</v>
      </c>
      <c r="O10" s="137"/>
      <c r="P10" s="137"/>
      <c r="Q10" s="83">
        <v>67</v>
      </c>
      <c r="R10" s="137"/>
      <c r="S10" s="137"/>
      <c r="T10" s="83">
        <v>39</v>
      </c>
      <c r="U10" s="137"/>
      <c r="V10" s="453"/>
      <c r="W10" s="453"/>
    </row>
    <row r="11" spans="1:23" ht="12" customHeight="1" x14ac:dyDescent="0.2">
      <c r="A11" s="1486" t="s">
        <v>438</v>
      </c>
      <c r="B11" s="1486"/>
      <c r="C11" s="453"/>
      <c r="D11" s="453"/>
      <c r="E11" s="84">
        <v>-20</v>
      </c>
      <c r="F11" s="453"/>
      <c r="G11" s="137"/>
      <c r="H11" s="84">
        <v>-84</v>
      </c>
      <c r="I11" s="137"/>
      <c r="J11" s="137"/>
      <c r="K11" s="84">
        <v>-62</v>
      </c>
      <c r="L11" s="137"/>
      <c r="M11" s="95"/>
      <c r="N11" s="84">
        <v>-89</v>
      </c>
      <c r="O11" s="137"/>
      <c r="P11" s="137"/>
      <c r="Q11" s="84">
        <v>-115</v>
      </c>
      <c r="R11" s="137"/>
      <c r="S11" s="137"/>
      <c r="T11" s="84">
        <v>-93</v>
      </c>
      <c r="U11" s="137"/>
      <c r="V11" s="453"/>
      <c r="W11" s="453"/>
    </row>
    <row r="12" spans="1:23" ht="13.5" customHeight="1" thickBot="1" x14ac:dyDescent="0.25">
      <c r="A12" s="1486" t="s">
        <v>439</v>
      </c>
      <c r="B12" s="1486"/>
      <c r="C12" s="453"/>
      <c r="D12" s="453"/>
      <c r="E12" s="372">
        <v>790</v>
      </c>
      <c r="F12" s="453"/>
      <c r="G12" s="184"/>
      <c r="H12" s="372">
        <v>810</v>
      </c>
      <c r="I12" s="184"/>
      <c r="J12" s="184"/>
      <c r="K12" s="372">
        <v>866</v>
      </c>
      <c r="L12" s="184"/>
      <c r="M12" s="97"/>
      <c r="N12" s="372">
        <v>884</v>
      </c>
      <c r="O12" s="184"/>
      <c r="P12" s="184"/>
      <c r="Q12" s="372">
        <v>912</v>
      </c>
      <c r="R12" s="184"/>
      <c r="S12" s="184"/>
      <c r="T12" s="372">
        <v>960</v>
      </c>
      <c r="U12" s="184"/>
      <c r="V12" s="453"/>
      <c r="W12" s="453"/>
    </row>
    <row r="13" spans="1:23" ht="12" customHeight="1" thickTop="1" x14ac:dyDescent="0.2">
      <c r="A13" s="1486"/>
      <c r="B13" s="1486"/>
      <c r="C13" s="453"/>
      <c r="D13" s="453"/>
      <c r="E13" s="381"/>
      <c r="F13" s="453"/>
      <c r="G13" s="380"/>
      <c r="H13" s="381"/>
      <c r="I13" s="380"/>
      <c r="J13" s="380"/>
      <c r="K13" s="381"/>
      <c r="L13" s="380"/>
      <c r="M13" s="445"/>
      <c r="N13" s="381"/>
      <c r="O13" s="380"/>
      <c r="P13" s="380"/>
      <c r="Q13" s="381"/>
      <c r="R13" s="380"/>
      <c r="S13" s="380"/>
      <c r="T13" s="381"/>
      <c r="U13" s="380"/>
      <c r="V13" s="453"/>
      <c r="W13" s="453"/>
    </row>
    <row r="14" spans="1:23" ht="23.25" customHeight="1" x14ac:dyDescent="0.2">
      <c r="A14" s="1486" t="s">
        <v>440</v>
      </c>
      <c r="B14" s="1486"/>
      <c r="C14" s="453"/>
      <c r="D14" s="453"/>
      <c r="E14" s="444">
        <v>2.5</v>
      </c>
      <c r="F14" s="453" t="s">
        <v>43</v>
      </c>
      <c r="G14" s="809"/>
      <c r="H14" s="444">
        <v>10.4</v>
      </c>
      <c r="I14" s="809" t="s">
        <v>43</v>
      </c>
      <c r="J14" s="809"/>
      <c r="K14" s="444">
        <v>7.2</v>
      </c>
      <c r="L14" s="809" t="s">
        <v>43</v>
      </c>
      <c r="M14" s="445"/>
      <c r="N14" s="444">
        <v>10.1</v>
      </c>
      <c r="O14" s="809" t="s">
        <v>43</v>
      </c>
      <c r="P14" s="380"/>
      <c r="Q14" s="444">
        <v>12.6</v>
      </c>
      <c r="R14" s="809" t="s">
        <v>43</v>
      </c>
      <c r="S14" s="380"/>
      <c r="T14" s="444">
        <v>9.6999999999999993</v>
      </c>
      <c r="U14" s="810" t="s">
        <v>43</v>
      </c>
      <c r="V14" s="453"/>
      <c r="W14" s="453"/>
    </row>
    <row r="15" spans="1:23" ht="12" customHeight="1" x14ac:dyDescent="0.2">
      <c r="A15" s="1487"/>
      <c r="B15" s="1487"/>
      <c r="C15" s="453"/>
      <c r="D15" s="453"/>
      <c r="E15" s="380"/>
      <c r="F15" s="453"/>
      <c r="G15" s="380"/>
      <c r="H15" s="380"/>
      <c r="I15" s="380"/>
      <c r="J15" s="380"/>
      <c r="K15" s="380"/>
      <c r="L15" s="380"/>
      <c r="M15" s="445"/>
      <c r="N15" s="380"/>
      <c r="O15" s="380"/>
      <c r="P15" s="380"/>
      <c r="Q15" s="380"/>
      <c r="R15" s="380"/>
      <c r="S15" s="380"/>
      <c r="T15" s="380"/>
      <c r="U15" s="380"/>
      <c r="V15" s="453"/>
      <c r="W15" s="453"/>
    </row>
    <row r="16" spans="1:23" ht="12" customHeight="1" x14ac:dyDescent="0.2">
      <c r="A16" s="1480" t="s">
        <v>441</v>
      </c>
      <c r="B16" s="1481"/>
      <c r="C16" s="453"/>
      <c r="D16" s="453"/>
      <c r="E16" s="380"/>
      <c r="F16" s="453"/>
      <c r="G16" s="380"/>
      <c r="H16" s="380"/>
      <c r="I16" s="380"/>
      <c r="J16" s="380"/>
      <c r="K16" s="380"/>
      <c r="L16" s="380"/>
      <c r="M16" s="445"/>
      <c r="N16" s="380"/>
      <c r="O16" s="380"/>
      <c r="P16" s="380"/>
      <c r="Q16" s="380"/>
      <c r="R16" s="380"/>
      <c r="S16" s="380"/>
      <c r="T16" s="380"/>
      <c r="U16" s="380"/>
      <c r="V16" s="453"/>
      <c r="W16" s="453"/>
    </row>
    <row r="17" spans="1:23" ht="12" customHeight="1" x14ac:dyDescent="0.2">
      <c r="A17" s="1486" t="s">
        <v>436</v>
      </c>
      <c r="B17" s="1486"/>
      <c r="C17" s="453"/>
      <c r="D17" s="453"/>
      <c r="E17" s="165">
        <v>179</v>
      </c>
      <c r="F17" s="453"/>
      <c r="G17" s="184"/>
      <c r="H17" s="165">
        <v>170</v>
      </c>
      <c r="I17" s="184"/>
      <c r="J17" s="184"/>
      <c r="K17" s="165">
        <v>166</v>
      </c>
      <c r="L17" s="184"/>
      <c r="M17" s="97"/>
      <c r="N17" s="165">
        <v>179</v>
      </c>
      <c r="O17" s="184"/>
      <c r="P17" s="184"/>
      <c r="Q17" s="165">
        <v>179</v>
      </c>
      <c r="R17" s="184"/>
      <c r="S17" s="184"/>
      <c r="T17" s="165">
        <v>203</v>
      </c>
      <c r="U17" s="184"/>
      <c r="V17" s="453"/>
      <c r="W17" s="453"/>
    </row>
    <row r="18" spans="1:23" ht="12" customHeight="1" x14ac:dyDescent="0.2">
      <c r="A18" s="1486" t="s">
        <v>437</v>
      </c>
      <c r="B18" s="1486"/>
      <c r="C18" s="453"/>
      <c r="D18" s="453"/>
      <c r="E18" s="83">
        <v>0</v>
      </c>
      <c r="F18" s="453"/>
      <c r="G18" s="137"/>
      <c r="H18" s="83">
        <v>36</v>
      </c>
      <c r="I18" s="137"/>
      <c r="J18" s="137"/>
      <c r="K18" s="83">
        <v>20</v>
      </c>
      <c r="L18" s="137"/>
      <c r="M18" s="95"/>
      <c r="N18" s="83">
        <v>10</v>
      </c>
      <c r="O18" s="137"/>
      <c r="P18" s="137"/>
      <c r="Q18" s="83">
        <v>23</v>
      </c>
      <c r="R18" s="137"/>
      <c r="S18" s="137"/>
      <c r="T18" s="83">
        <v>1</v>
      </c>
      <c r="U18" s="137"/>
      <c r="V18" s="453"/>
      <c r="W18" s="453"/>
    </row>
    <row r="19" spans="1:23" ht="12" customHeight="1" x14ac:dyDescent="0.2">
      <c r="A19" s="1486" t="s">
        <v>438</v>
      </c>
      <c r="B19" s="1486"/>
      <c r="C19" s="453"/>
      <c r="D19" s="453"/>
      <c r="E19" s="84">
        <v>-4</v>
      </c>
      <c r="F19" s="453"/>
      <c r="G19" s="137"/>
      <c r="H19" s="84">
        <v>-27</v>
      </c>
      <c r="I19" s="137"/>
      <c r="J19" s="137"/>
      <c r="K19" s="84">
        <v>-16</v>
      </c>
      <c r="L19" s="137"/>
      <c r="M19" s="95"/>
      <c r="N19" s="84">
        <v>-23</v>
      </c>
      <c r="O19" s="137"/>
      <c r="P19" s="137"/>
      <c r="Q19" s="84">
        <v>-23</v>
      </c>
      <c r="R19" s="137"/>
      <c r="S19" s="137"/>
      <c r="T19" s="84">
        <v>-25</v>
      </c>
      <c r="U19" s="137"/>
      <c r="V19" s="453"/>
      <c r="W19" s="453"/>
    </row>
    <row r="20" spans="1:23" ht="13.5" customHeight="1" thickBot="1" x14ac:dyDescent="0.25">
      <c r="A20" s="1486" t="s">
        <v>439</v>
      </c>
      <c r="B20" s="1486"/>
      <c r="C20" s="453"/>
      <c r="D20" s="453"/>
      <c r="E20" s="372">
        <v>175</v>
      </c>
      <c r="F20" s="453"/>
      <c r="G20" s="165"/>
      <c r="H20" s="372">
        <v>179</v>
      </c>
      <c r="I20" s="165"/>
      <c r="J20" s="165"/>
      <c r="K20" s="372">
        <v>170</v>
      </c>
      <c r="L20" s="165"/>
      <c r="M20" s="97"/>
      <c r="N20" s="372">
        <v>166</v>
      </c>
      <c r="O20" s="165"/>
      <c r="P20" s="165"/>
      <c r="Q20" s="372">
        <v>179</v>
      </c>
      <c r="R20" s="165"/>
      <c r="S20" s="165"/>
      <c r="T20" s="372">
        <v>179</v>
      </c>
      <c r="U20" s="165"/>
      <c r="V20" s="453"/>
      <c r="W20" s="453"/>
    </row>
    <row r="21" spans="1:23" ht="12" customHeight="1" thickTop="1" x14ac:dyDescent="0.2">
      <c r="A21" s="1481"/>
      <c r="B21" s="1481"/>
      <c r="C21" s="453"/>
      <c r="D21" s="453"/>
      <c r="E21" s="381"/>
      <c r="F21" s="453"/>
      <c r="G21" s="380"/>
      <c r="H21" s="381"/>
      <c r="I21" s="380"/>
      <c r="J21" s="380"/>
      <c r="K21" s="381"/>
      <c r="L21" s="380"/>
      <c r="M21" s="445"/>
      <c r="N21" s="381"/>
      <c r="O21" s="380"/>
      <c r="P21" s="380"/>
      <c r="Q21" s="381"/>
      <c r="R21" s="380"/>
      <c r="S21" s="380"/>
      <c r="T21" s="381"/>
      <c r="U21" s="380"/>
      <c r="V21" s="453"/>
      <c r="W21" s="453"/>
    </row>
    <row r="22" spans="1:23" ht="21.75" customHeight="1" x14ac:dyDescent="0.2">
      <c r="A22" s="1486" t="s">
        <v>440</v>
      </c>
      <c r="B22" s="1486"/>
      <c r="C22" s="453"/>
      <c r="D22" s="453"/>
      <c r="E22" s="444">
        <v>2.2999999999999998</v>
      </c>
      <c r="F22" s="453" t="s">
        <v>43</v>
      </c>
      <c r="G22" s="809"/>
      <c r="H22" s="444">
        <v>15.1</v>
      </c>
      <c r="I22" s="809" t="s">
        <v>43</v>
      </c>
      <c r="J22" s="809"/>
      <c r="K22" s="444">
        <v>9.4</v>
      </c>
      <c r="L22" s="809" t="s">
        <v>43</v>
      </c>
      <c r="M22" s="445"/>
      <c r="N22" s="444">
        <v>13.9</v>
      </c>
      <c r="O22" s="809" t="s">
        <v>43</v>
      </c>
      <c r="P22" s="809"/>
      <c r="Q22" s="444">
        <v>12.8</v>
      </c>
      <c r="R22" s="809" t="s">
        <v>43</v>
      </c>
      <c r="S22" s="809"/>
      <c r="T22" s="444">
        <v>14</v>
      </c>
      <c r="U22" s="809" t="s">
        <v>43</v>
      </c>
      <c r="V22" s="453"/>
      <c r="W22" s="453"/>
    </row>
    <row r="23" spans="1:23" ht="12" customHeight="1" x14ac:dyDescent="0.2">
      <c r="A23" s="1487"/>
      <c r="B23" s="1487"/>
      <c r="C23" s="453"/>
      <c r="D23" s="453"/>
      <c r="E23" s="380"/>
      <c r="F23" s="453"/>
      <c r="G23" s="380"/>
      <c r="H23" s="380"/>
      <c r="I23" s="380"/>
      <c r="J23" s="380"/>
      <c r="K23" s="380"/>
      <c r="L23" s="380"/>
      <c r="M23" s="445"/>
      <c r="N23" s="380"/>
      <c r="O23" s="380"/>
      <c r="P23" s="380"/>
      <c r="Q23" s="380"/>
      <c r="R23" s="380"/>
      <c r="S23" s="380"/>
      <c r="T23" s="380"/>
      <c r="U23" s="380"/>
      <c r="V23" s="453"/>
      <c r="W23" s="453"/>
    </row>
    <row r="24" spans="1:23" ht="14.45" customHeight="1" x14ac:dyDescent="0.2">
      <c r="A24" s="1488" t="s">
        <v>442</v>
      </c>
      <c r="B24" s="1480"/>
      <c r="C24" s="453"/>
      <c r="D24" s="453"/>
      <c r="E24" s="380"/>
      <c r="F24" s="453"/>
      <c r="G24" s="380"/>
      <c r="H24" s="380"/>
      <c r="I24" s="380"/>
      <c r="J24" s="380"/>
      <c r="K24" s="380"/>
      <c r="L24" s="380"/>
      <c r="M24" s="445"/>
      <c r="N24" s="380"/>
      <c r="O24" s="380"/>
      <c r="P24" s="380"/>
      <c r="Q24" s="380"/>
      <c r="R24" s="380"/>
      <c r="S24" s="380"/>
      <c r="T24" s="380"/>
      <c r="U24" s="380"/>
      <c r="V24" s="453"/>
      <c r="W24" s="453"/>
    </row>
    <row r="25" spans="1:23" ht="12" customHeight="1" x14ac:dyDescent="0.2">
      <c r="A25" s="1486" t="s">
        <v>436</v>
      </c>
      <c r="B25" s="1486"/>
      <c r="C25" s="453"/>
      <c r="D25" s="453"/>
      <c r="E25" s="165">
        <v>376</v>
      </c>
      <c r="F25" s="453"/>
      <c r="G25" s="184"/>
      <c r="H25" s="165">
        <v>355</v>
      </c>
      <c r="I25" s="184"/>
      <c r="J25" s="184"/>
      <c r="K25" s="165">
        <v>357</v>
      </c>
      <c r="L25" s="184"/>
      <c r="M25" s="97"/>
      <c r="N25" s="165">
        <v>354</v>
      </c>
      <c r="O25" s="184"/>
      <c r="P25" s="184"/>
      <c r="Q25" s="165">
        <v>377</v>
      </c>
      <c r="R25" s="184"/>
      <c r="S25" s="184"/>
      <c r="T25" s="165">
        <v>395</v>
      </c>
      <c r="U25" s="184"/>
      <c r="V25" s="453"/>
      <c r="W25" s="453"/>
    </row>
    <row r="26" spans="1:23" ht="12" customHeight="1" x14ac:dyDescent="0.2">
      <c r="A26" s="1486" t="s">
        <v>437</v>
      </c>
      <c r="B26" s="1486"/>
      <c r="C26" s="453"/>
      <c r="D26" s="453"/>
      <c r="E26" s="83">
        <v>2</v>
      </c>
      <c r="F26" s="453"/>
      <c r="G26" s="137"/>
      <c r="H26" s="83">
        <v>41</v>
      </c>
      <c r="I26" s="137"/>
      <c r="J26" s="137"/>
      <c r="K26" s="83">
        <v>23</v>
      </c>
      <c r="L26" s="137"/>
      <c r="M26" s="95"/>
      <c r="N26" s="83">
        <v>25</v>
      </c>
      <c r="O26" s="137"/>
      <c r="P26" s="137"/>
      <c r="Q26" s="83">
        <v>15</v>
      </c>
      <c r="R26" s="137"/>
      <c r="S26" s="137"/>
      <c r="T26" s="83">
        <v>13</v>
      </c>
      <c r="U26" s="137"/>
      <c r="V26" s="453"/>
      <c r="W26" s="453"/>
    </row>
    <row r="27" spans="1:23" ht="12" customHeight="1" x14ac:dyDescent="0.2">
      <c r="A27" s="1486" t="s">
        <v>438</v>
      </c>
      <c r="B27" s="1486"/>
      <c r="C27" s="453"/>
      <c r="D27" s="453"/>
      <c r="E27" s="84">
        <v>-8</v>
      </c>
      <c r="F27" s="453"/>
      <c r="G27" s="137"/>
      <c r="H27" s="84">
        <v>-20</v>
      </c>
      <c r="I27" s="137"/>
      <c r="J27" s="137"/>
      <c r="K27" s="84">
        <v>-25</v>
      </c>
      <c r="L27" s="137"/>
      <c r="M27" s="95"/>
      <c r="N27" s="84">
        <v>-22</v>
      </c>
      <c r="O27" s="137"/>
      <c r="P27" s="137"/>
      <c r="Q27" s="84">
        <v>-38</v>
      </c>
      <c r="R27" s="137"/>
      <c r="S27" s="137"/>
      <c r="T27" s="84">
        <v>-31</v>
      </c>
      <c r="U27" s="137"/>
      <c r="V27" s="453"/>
      <c r="W27" s="453"/>
    </row>
    <row r="28" spans="1:23" ht="13.5" customHeight="1" thickBot="1" x14ac:dyDescent="0.25">
      <c r="A28" s="1486" t="s">
        <v>439</v>
      </c>
      <c r="B28" s="1486"/>
      <c r="C28" s="453"/>
      <c r="D28" s="453"/>
      <c r="E28" s="372">
        <v>370</v>
      </c>
      <c r="F28" s="453"/>
      <c r="G28" s="165"/>
      <c r="H28" s="372">
        <v>376</v>
      </c>
      <c r="I28" s="165"/>
      <c r="J28" s="165"/>
      <c r="K28" s="372">
        <v>355</v>
      </c>
      <c r="L28" s="165"/>
      <c r="M28" s="97"/>
      <c r="N28" s="372">
        <v>357</v>
      </c>
      <c r="O28" s="165"/>
      <c r="P28" s="165"/>
      <c r="Q28" s="372">
        <v>354</v>
      </c>
      <c r="R28" s="165"/>
      <c r="S28" s="165"/>
      <c r="T28" s="372">
        <v>377</v>
      </c>
      <c r="U28" s="165"/>
      <c r="V28" s="453"/>
      <c r="W28" s="453"/>
    </row>
    <row r="29" spans="1:23" ht="12" customHeight="1" thickTop="1" x14ac:dyDescent="0.2">
      <c r="A29" s="1481"/>
      <c r="B29" s="1481"/>
      <c r="C29" s="453"/>
      <c r="D29" s="453"/>
      <c r="E29" s="381"/>
      <c r="F29" s="453"/>
      <c r="G29" s="380"/>
      <c r="H29" s="381"/>
      <c r="I29" s="380"/>
      <c r="J29" s="380"/>
      <c r="K29" s="381"/>
      <c r="L29" s="380"/>
      <c r="M29" s="445"/>
      <c r="N29" s="381"/>
      <c r="O29" s="380"/>
      <c r="P29" s="380"/>
      <c r="Q29" s="381"/>
      <c r="R29" s="380"/>
      <c r="S29" s="380"/>
      <c r="T29" s="381"/>
      <c r="U29" s="380"/>
      <c r="V29" s="453"/>
      <c r="W29" s="453"/>
    </row>
    <row r="30" spans="1:23" ht="24" customHeight="1" x14ac:dyDescent="0.2">
      <c r="A30" s="1486" t="s">
        <v>440</v>
      </c>
      <c r="B30" s="1486"/>
      <c r="C30" s="453"/>
      <c r="D30" s="453"/>
      <c r="E30" s="444">
        <v>2.2000000000000002</v>
      </c>
      <c r="F30" s="453" t="s">
        <v>43</v>
      </c>
      <c r="G30" s="809"/>
      <c r="H30" s="444">
        <v>5.3</v>
      </c>
      <c r="I30" s="809" t="s">
        <v>43</v>
      </c>
      <c r="J30" s="809"/>
      <c r="K30" s="444">
        <v>7</v>
      </c>
      <c r="L30" s="809" t="s">
        <v>43</v>
      </c>
      <c r="M30" s="453"/>
      <c r="N30" s="123">
        <v>6.2</v>
      </c>
      <c r="O30" s="809" t="s">
        <v>43</v>
      </c>
      <c r="P30" s="809"/>
      <c r="Q30" s="444">
        <v>10.7</v>
      </c>
      <c r="R30" s="809" t="s">
        <v>43</v>
      </c>
      <c r="S30" s="809"/>
      <c r="T30" s="444">
        <v>8.1999999999999993</v>
      </c>
      <c r="U30" s="809" t="s">
        <v>43</v>
      </c>
      <c r="V30" s="453"/>
      <c r="W30" s="453"/>
    </row>
    <row r="31" spans="1:23" ht="12" customHeight="1" x14ac:dyDescent="0.2">
      <c r="A31" s="1487"/>
      <c r="B31" s="1487"/>
      <c r="C31" s="453"/>
      <c r="D31" s="453"/>
      <c r="E31" s="380"/>
      <c r="F31" s="453"/>
      <c r="G31" s="380"/>
      <c r="H31" s="380"/>
      <c r="I31" s="380"/>
      <c r="J31" s="380"/>
      <c r="K31" s="380"/>
      <c r="L31" s="380"/>
      <c r="M31" s="445"/>
      <c r="N31" s="380"/>
      <c r="O31" s="380"/>
      <c r="P31" s="380"/>
      <c r="Q31" s="380"/>
      <c r="R31" s="380"/>
      <c r="S31" s="380"/>
      <c r="T31" s="380"/>
      <c r="U31" s="380"/>
      <c r="V31" s="453"/>
      <c r="W31" s="453"/>
    </row>
    <row r="32" spans="1:23" ht="14.45" customHeight="1" x14ac:dyDescent="0.2">
      <c r="A32" s="1490" t="s">
        <v>443</v>
      </c>
      <c r="B32" s="1491"/>
      <c r="C32" s="453"/>
      <c r="D32" s="453"/>
      <c r="E32" s="380"/>
      <c r="F32" s="453"/>
      <c r="G32" s="380"/>
      <c r="H32" s="380"/>
      <c r="I32" s="380"/>
      <c r="J32" s="380"/>
      <c r="K32" s="380"/>
      <c r="L32" s="380"/>
      <c r="M32" s="445"/>
      <c r="N32" s="380"/>
      <c r="O32" s="380"/>
      <c r="P32" s="380"/>
      <c r="Q32" s="380"/>
      <c r="R32" s="380"/>
      <c r="S32" s="380"/>
      <c r="T32" s="380"/>
      <c r="U32" s="380"/>
      <c r="V32" s="453"/>
      <c r="W32" s="453"/>
    </row>
    <row r="33" spans="1:23" ht="12" customHeight="1" x14ac:dyDescent="0.2">
      <c r="A33" s="1486" t="s">
        <v>436</v>
      </c>
      <c r="B33" s="1486"/>
      <c r="C33" s="453"/>
      <c r="D33" s="453"/>
      <c r="E33" s="165">
        <v>1365</v>
      </c>
      <c r="F33" s="453"/>
      <c r="G33" s="184"/>
      <c r="H33" s="165">
        <v>1391</v>
      </c>
      <c r="I33" s="184"/>
      <c r="J33" s="184"/>
      <c r="K33" s="165">
        <v>1407</v>
      </c>
      <c r="L33" s="184"/>
      <c r="M33" s="97"/>
      <c r="N33" s="165">
        <v>1445</v>
      </c>
      <c r="O33" s="184"/>
      <c r="P33" s="184"/>
      <c r="Q33" s="165">
        <v>1516</v>
      </c>
      <c r="R33" s="184"/>
      <c r="S33" s="184"/>
      <c r="T33" s="165">
        <v>1612</v>
      </c>
      <c r="U33" s="184"/>
      <c r="V33" s="453"/>
      <c r="W33" s="453"/>
    </row>
    <row r="34" spans="1:23" ht="12" customHeight="1" x14ac:dyDescent="0.2">
      <c r="A34" s="1486" t="s">
        <v>437</v>
      </c>
      <c r="B34" s="1486"/>
      <c r="C34" s="453"/>
      <c r="D34" s="453"/>
      <c r="E34" s="83">
        <v>2</v>
      </c>
      <c r="F34" s="453"/>
      <c r="G34" s="137"/>
      <c r="H34" s="83">
        <v>105</v>
      </c>
      <c r="I34" s="137"/>
      <c r="J34" s="137"/>
      <c r="K34" s="83">
        <v>87</v>
      </c>
      <c r="L34" s="137"/>
      <c r="M34" s="95"/>
      <c r="N34" s="83">
        <v>96</v>
      </c>
      <c r="O34" s="137"/>
      <c r="P34" s="137"/>
      <c r="Q34" s="83">
        <v>105</v>
      </c>
      <c r="R34" s="137"/>
      <c r="S34" s="137"/>
      <c r="T34" s="83">
        <v>53</v>
      </c>
      <c r="U34" s="137"/>
      <c r="V34" s="453"/>
      <c r="W34" s="453"/>
    </row>
    <row r="35" spans="1:23" ht="12" customHeight="1" x14ac:dyDescent="0.2">
      <c r="A35" s="1486" t="s">
        <v>438</v>
      </c>
      <c r="B35" s="1486"/>
      <c r="C35" s="453"/>
      <c r="D35" s="453"/>
      <c r="E35" s="84">
        <v>-32</v>
      </c>
      <c r="F35" s="453"/>
      <c r="G35" s="137"/>
      <c r="H35" s="84">
        <v>-131</v>
      </c>
      <c r="I35" s="137"/>
      <c r="J35" s="137"/>
      <c r="K35" s="84">
        <v>-103</v>
      </c>
      <c r="L35" s="137"/>
      <c r="M35" s="95"/>
      <c r="N35" s="84">
        <v>-134</v>
      </c>
      <c r="O35" s="137"/>
      <c r="P35" s="137"/>
      <c r="Q35" s="84">
        <v>-176</v>
      </c>
      <c r="R35" s="137"/>
      <c r="S35" s="137"/>
      <c r="T35" s="84">
        <v>-149</v>
      </c>
      <c r="U35" s="137"/>
      <c r="V35" s="453"/>
      <c r="W35" s="453"/>
    </row>
    <row r="36" spans="1:23" ht="13.5" customHeight="1" thickBot="1" x14ac:dyDescent="0.25">
      <c r="A36" s="1486" t="s">
        <v>439</v>
      </c>
      <c r="B36" s="1486"/>
      <c r="C36" s="453"/>
      <c r="D36" s="453"/>
      <c r="E36" s="372">
        <v>1335</v>
      </c>
      <c r="F36" s="453"/>
      <c r="G36" s="165"/>
      <c r="H36" s="372">
        <v>1365</v>
      </c>
      <c r="I36" s="165"/>
      <c r="J36" s="165"/>
      <c r="K36" s="372">
        <v>1391</v>
      </c>
      <c r="L36" s="165"/>
      <c r="M36" s="97"/>
      <c r="N36" s="372">
        <v>1407</v>
      </c>
      <c r="O36" s="165"/>
      <c r="P36" s="165"/>
      <c r="Q36" s="372">
        <v>1445</v>
      </c>
      <c r="R36" s="165"/>
      <c r="S36" s="165"/>
      <c r="T36" s="372">
        <v>1516</v>
      </c>
      <c r="U36" s="165"/>
      <c r="V36" s="453"/>
      <c r="W36" s="453"/>
    </row>
    <row r="37" spans="1:23" ht="12" customHeight="1" thickTop="1" x14ac:dyDescent="0.2">
      <c r="A37" s="1481"/>
      <c r="B37" s="1481"/>
      <c r="C37" s="453"/>
      <c r="D37" s="453"/>
      <c r="E37" s="381"/>
      <c r="F37" s="453"/>
      <c r="G37" s="380"/>
      <c r="H37" s="381"/>
      <c r="I37" s="380"/>
      <c r="J37" s="380"/>
      <c r="K37" s="381"/>
      <c r="L37" s="380"/>
      <c r="M37" s="445"/>
      <c r="N37" s="381"/>
      <c r="O37" s="380"/>
      <c r="P37" s="380"/>
      <c r="Q37" s="381"/>
      <c r="R37" s="380"/>
      <c r="S37" s="380"/>
      <c r="T37" s="381"/>
      <c r="U37" s="380"/>
      <c r="V37" s="453"/>
      <c r="W37" s="453"/>
    </row>
    <row r="38" spans="1:23" ht="22.5" customHeight="1" x14ac:dyDescent="0.2">
      <c r="A38" s="1486" t="s">
        <v>440</v>
      </c>
      <c r="B38" s="1486"/>
      <c r="C38" s="454"/>
      <c r="D38" s="454"/>
      <c r="E38" s="444">
        <v>2.4</v>
      </c>
      <c r="F38" s="809" t="s">
        <v>43</v>
      </c>
      <c r="G38" s="809"/>
      <c r="H38" s="444">
        <v>9.6</v>
      </c>
      <c r="I38" s="809" t="s">
        <v>43</v>
      </c>
      <c r="J38" s="809"/>
      <c r="K38" s="444">
        <v>7.4</v>
      </c>
      <c r="L38" s="809" t="s">
        <v>43</v>
      </c>
      <c r="M38" s="445"/>
      <c r="N38" s="444">
        <v>9.5</v>
      </c>
      <c r="O38" s="809" t="s">
        <v>43</v>
      </c>
      <c r="P38" s="809"/>
      <c r="Q38" s="444">
        <v>12.2</v>
      </c>
      <c r="R38" s="809" t="s">
        <v>43</v>
      </c>
      <c r="S38" s="809"/>
      <c r="T38" s="444">
        <v>9.8000000000000007</v>
      </c>
      <c r="U38" s="809" t="s">
        <v>43</v>
      </c>
      <c r="V38" s="453"/>
      <c r="W38" s="453"/>
    </row>
    <row r="39" spans="1:23" ht="12" customHeight="1" x14ac:dyDescent="0.2">
      <c r="A39" s="1487"/>
      <c r="B39" s="1487" t="s">
        <v>444</v>
      </c>
      <c r="C39" s="455"/>
      <c r="D39" s="455"/>
      <c r="E39" s="455"/>
      <c r="F39" s="455"/>
      <c r="G39" s="354"/>
      <c r="H39" s="354"/>
      <c r="I39" s="354"/>
      <c r="J39" s="354"/>
      <c r="K39" s="354"/>
      <c r="L39" s="354"/>
      <c r="M39" s="453"/>
      <c r="N39" s="453"/>
      <c r="O39" s="453"/>
      <c r="P39" s="453"/>
      <c r="Q39" s="453"/>
      <c r="R39" s="453"/>
      <c r="S39" s="453"/>
      <c r="T39" s="453"/>
      <c r="U39" s="453"/>
      <c r="V39" s="453"/>
      <c r="W39" s="453"/>
    </row>
    <row r="40" spans="1:23" ht="12" customHeight="1" x14ac:dyDescent="0.2">
      <c r="A40" s="353" t="s">
        <v>190</v>
      </c>
      <c r="B40" s="1489" t="s">
        <v>445</v>
      </c>
      <c r="C40" s="1489"/>
      <c r="D40" s="1489"/>
      <c r="E40" s="1489"/>
      <c r="F40" s="1489"/>
      <c r="G40" s="1489"/>
      <c r="H40" s="1489"/>
      <c r="I40" s="1489"/>
      <c r="J40" s="1489"/>
      <c r="K40" s="1489"/>
      <c r="L40" s="1489"/>
      <c r="M40" s="1489"/>
      <c r="N40" s="1489"/>
      <c r="O40" s="1489"/>
      <c r="P40" s="1489"/>
      <c r="Q40" s="1489"/>
      <c r="R40" s="1489"/>
      <c r="S40" s="1489"/>
      <c r="T40" s="1489"/>
      <c r="U40" s="1489"/>
      <c r="V40" s="453"/>
      <c r="W40" s="453"/>
    </row>
    <row r="41" spans="1:23" ht="39" customHeight="1" x14ac:dyDescent="0.2">
      <c r="A41" s="353" t="s">
        <v>188</v>
      </c>
      <c r="B41" s="1413" t="s">
        <v>695</v>
      </c>
      <c r="C41" s="1413"/>
      <c r="D41" s="1413"/>
      <c r="E41" s="1413"/>
      <c r="F41" s="1413"/>
      <c r="G41" s="1413"/>
      <c r="H41" s="1413"/>
      <c r="I41" s="1413"/>
      <c r="J41" s="1413"/>
      <c r="K41" s="1413"/>
      <c r="L41" s="1413"/>
      <c r="M41" s="1413"/>
      <c r="N41" s="1413"/>
      <c r="O41" s="1413"/>
      <c r="P41" s="1413"/>
      <c r="Q41" s="1413"/>
      <c r="R41" s="1413"/>
      <c r="S41" s="1413"/>
      <c r="T41" s="1413"/>
      <c r="U41" s="1413"/>
      <c r="V41" s="453"/>
      <c r="W41" s="453"/>
    </row>
    <row r="42" spans="1:23" x14ac:dyDescent="0.2">
      <c r="A42" s="453"/>
      <c r="B42" s="453"/>
      <c r="C42" s="453"/>
      <c r="D42" s="453"/>
      <c r="E42" s="453"/>
      <c r="F42" s="453"/>
      <c r="G42" s="453"/>
      <c r="H42" s="453"/>
      <c r="I42" s="453"/>
      <c r="J42" s="453"/>
      <c r="K42" s="453"/>
      <c r="L42" s="453"/>
      <c r="M42" s="453"/>
      <c r="N42" s="453"/>
      <c r="O42" s="453"/>
      <c r="P42" s="453"/>
      <c r="Q42" s="453"/>
      <c r="R42" s="453"/>
      <c r="S42" s="453"/>
      <c r="T42" s="453"/>
      <c r="U42" s="453"/>
      <c r="V42" s="453"/>
      <c r="W42" s="453"/>
    </row>
    <row r="43" spans="1:23" x14ac:dyDescent="0.2">
      <c r="A43" s="453"/>
      <c r="B43" s="453"/>
      <c r="C43" s="453"/>
      <c r="D43" s="453"/>
      <c r="E43" s="453"/>
      <c r="F43" s="453"/>
      <c r="G43" s="453"/>
      <c r="H43" s="453"/>
      <c r="I43" s="453"/>
      <c r="J43" s="453"/>
      <c r="K43" s="453"/>
      <c r="L43" s="453"/>
      <c r="M43" s="453"/>
      <c r="N43" s="453"/>
      <c r="O43" s="453"/>
      <c r="P43" s="453"/>
      <c r="Q43" s="453"/>
      <c r="R43" s="453"/>
      <c r="S43" s="453"/>
      <c r="T43" s="453"/>
      <c r="U43" s="453"/>
      <c r="V43" s="453"/>
      <c r="W43" s="453"/>
    </row>
    <row r="44" spans="1:23" x14ac:dyDescent="0.2">
      <c r="A44" s="453"/>
      <c r="B44" s="453"/>
      <c r="C44" s="453"/>
      <c r="D44" s="453"/>
      <c r="E44" s="453"/>
      <c r="F44" s="453"/>
      <c r="G44" s="453"/>
      <c r="H44" s="453"/>
      <c r="I44" s="453"/>
      <c r="J44" s="453"/>
      <c r="K44" s="453"/>
      <c r="L44" s="453"/>
      <c r="M44" s="453"/>
      <c r="N44" s="453"/>
      <c r="O44" s="453"/>
      <c r="P44" s="453"/>
      <c r="Q44" s="453"/>
      <c r="R44" s="453"/>
      <c r="S44" s="453"/>
      <c r="T44" s="453"/>
      <c r="U44" s="453"/>
      <c r="V44" s="453"/>
      <c r="W44" s="453"/>
    </row>
    <row r="45" spans="1:23" x14ac:dyDescent="0.2">
      <c r="A45" s="453"/>
      <c r="B45" s="453"/>
      <c r="C45" s="453"/>
      <c r="D45" s="453"/>
      <c r="E45" s="453"/>
      <c r="F45" s="453"/>
      <c r="G45" s="453"/>
      <c r="H45" s="453"/>
      <c r="I45" s="453"/>
      <c r="J45" s="453"/>
      <c r="K45" s="453"/>
      <c r="L45" s="453"/>
      <c r="M45" s="453"/>
      <c r="N45" s="453"/>
      <c r="O45" s="453"/>
      <c r="P45" s="453"/>
      <c r="Q45" s="453"/>
      <c r="R45" s="453"/>
      <c r="S45" s="453"/>
      <c r="T45" s="453"/>
      <c r="U45" s="453"/>
      <c r="V45" s="453"/>
      <c r="W45" s="453"/>
    </row>
    <row r="46" spans="1:23" x14ac:dyDescent="0.2">
      <c r="A46" s="453"/>
      <c r="B46" s="453"/>
      <c r="C46" s="453"/>
      <c r="D46" s="453"/>
      <c r="E46" s="453"/>
      <c r="F46" s="453"/>
      <c r="G46" s="453"/>
      <c r="H46" s="453"/>
      <c r="I46" s="453"/>
      <c r="J46" s="453"/>
      <c r="K46" s="453"/>
      <c r="L46" s="453"/>
      <c r="M46" s="453"/>
      <c r="N46" s="453"/>
      <c r="O46" s="453"/>
      <c r="P46" s="453"/>
      <c r="Q46" s="453"/>
      <c r="R46" s="453"/>
      <c r="S46" s="453"/>
      <c r="T46" s="453"/>
      <c r="U46" s="453"/>
      <c r="V46" s="453"/>
      <c r="W46" s="453"/>
    </row>
    <row r="47" spans="1:23" x14ac:dyDescent="0.2">
      <c r="A47" s="453"/>
      <c r="B47" s="453"/>
      <c r="C47" s="453"/>
      <c r="D47" s="453"/>
      <c r="E47" s="453"/>
      <c r="F47" s="453"/>
      <c r="G47" s="453"/>
      <c r="H47" s="453"/>
      <c r="I47" s="453"/>
      <c r="J47" s="453"/>
      <c r="K47" s="453"/>
      <c r="L47" s="453"/>
      <c r="M47" s="453"/>
      <c r="N47" s="453"/>
      <c r="O47" s="453"/>
      <c r="P47" s="453"/>
      <c r="Q47" s="453"/>
      <c r="R47" s="453"/>
      <c r="S47" s="453"/>
      <c r="T47" s="453"/>
      <c r="U47" s="453"/>
      <c r="V47" s="453"/>
      <c r="W47" s="453"/>
    </row>
    <row r="48" spans="1:23" x14ac:dyDescent="0.2">
      <c r="A48" s="453"/>
      <c r="B48" s="453"/>
      <c r="C48" s="453"/>
      <c r="D48" s="453"/>
      <c r="E48" s="453"/>
      <c r="F48" s="453"/>
      <c r="G48" s="453"/>
      <c r="H48" s="453"/>
      <c r="I48" s="453"/>
      <c r="J48" s="453"/>
      <c r="K48" s="453"/>
      <c r="L48" s="453"/>
      <c r="M48" s="453"/>
      <c r="N48" s="453"/>
      <c r="O48" s="453"/>
      <c r="P48" s="453"/>
      <c r="Q48" s="453"/>
      <c r="R48" s="453"/>
      <c r="S48" s="453"/>
      <c r="T48" s="453"/>
      <c r="U48" s="453"/>
      <c r="V48" s="453"/>
      <c r="W48" s="453"/>
    </row>
    <row r="49" spans="1:23" x14ac:dyDescent="0.2">
      <c r="A49" s="453"/>
      <c r="B49" s="453"/>
      <c r="C49" s="453"/>
      <c r="D49" s="453"/>
      <c r="E49" s="453"/>
      <c r="F49" s="453"/>
      <c r="G49" s="453"/>
      <c r="H49" s="453"/>
      <c r="I49" s="453"/>
      <c r="J49" s="453"/>
      <c r="K49" s="453"/>
      <c r="L49" s="453"/>
      <c r="M49" s="453"/>
      <c r="N49" s="453"/>
      <c r="O49" s="453"/>
      <c r="P49" s="453"/>
      <c r="Q49" s="453"/>
      <c r="R49" s="453"/>
      <c r="S49" s="453"/>
      <c r="T49" s="453"/>
      <c r="U49" s="453"/>
      <c r="V49" s="453"/>
      <c r="W49" s="453"/>
    </row>
    <row r="50" spans="1:23" x14ac:dyDescent="0.2">
      <c r="A50" s="453"/>
      <c r="B50" s="453"/>
      <c r="C50" s="453"/>
      <c r="D50" s="453"/>
      <c r="E50" s="453"/>
      <c r="F50" s="453"/>
      <c r="G50" s="453"/>
      <c r="H50" s="453"/>
      <c r="I50" s="453"/>
      <c r="J50" s="453"/>
      <c r="K50" s="453"/>
      <c r="L50" s="453"/>
      <c r="M50" s="453"/>
      <c r="N50" s="453"/>
      <c r="O50" s="453"/>
      <c r="P50" s="453"/>
      <c r="Q50" s="453"/>
      <c r="R50" s="453"/>
      <c r="S50" s="453"/>
      <c r="T50" s="453"/>
      <c r="U50" s="453"/>
      <c r="V50" s="453"/>
      <c r="W50" s="453"/>
    </row>
    <row r="51" spans="1:23" x14ac:dyDescent="0.2">
      <c r="A51" s="453"/>
      <c r="B51" s="453"/>
      <c r="C51" s="453"/>
      <c r="D51" s="453"/>
      <c r="E51" s="453"/>
      <c r="F51" s="453"/>
      <c r="G51" s="453"/>
      <c r="H51" s="453"/>
      <c r="I51" s="453"/>
      <c r="J51" s="453"/>
      <c r="K51" s="453"/>
      <c r="L51" s="453"/>
      <c r="M51" s="453"/>
      <c r="N51" s="453"/>
      <c r="O51" s="453"/>
      <c r="P51" s="453"/>
      <c r="Q51" s="453"/>
      <c r="R51" s="453"/>
      <c r="S51" s="453"/>
      <c r="T51" s="453"/>
      <c r="U51" s="453"/>
      <c r="V51" s="453"/>
      <c r="W51" s="453"/>
    </row>
  </sheetData>
  <sheetProtection formatCells="0" formatColumns="0" formatRows="0" insertColumns="0" insertRows="0" insertHyperlinks="0" deleteColumns="0" deleteRows="0" sort="0" autoFilter="0" pivotTables="0"/>
  <mergeCells count="40">
    <mergeCell ref="A38:B38"/>
    <mergeCell ref="A39:B39"/>
    <mergeCell ref="B40:U40"/>
    <mergeCell ref="B41:U41"/>
    <mergeCell ref="A32:B32"/>
    <mergeCell ref="A33:B33"/>
    <mergeCell ref="A34:B34"/>
    <mergeCell ref="A35:B35"/>
    <mergeCell ref="A36:B36"/>
    <mergeCell ref="A37:B37"/>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6:B6"/>
    <mergeCell ref="A1:U1"/>
    <mergeCell ref="A2:U2"/>
    <mergeCell ref="A4:B4"/>
    <mergeCell ref="D4:F4"/>
    <mergeCell ref="H4:U4"/>
  </mergeCells>
  <printOptions horizontalCentered="1"/>
  <pageMargins left="0.25" right="0.25" top="0.5" bottom="0.5" header="0.3" footer="0.3"/>
  <pageSetup scale="90" orientation="landscape" r:id="rId1"/>
  <headerFooter>
    <oddFooter>&amp;L&amp;K0070C0The Allstate Corporation 1Q20 Supplement&amp;R&amp;K000000&amp;A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7671-4976-4D12-A9A8-959BD0E53128}">
  <sheetPr>
    <pageSetUpPr fitToPage="1"/>
  </sheetPr>
  <dimension ref="A1:T70"/>
  <sheetViews>
    <sheetView topLeftCell="A46" zoomScaleNormal="100" workbookViewId="0"/>
  </sheetViews>
  <sheetFormatPr defaultColWidth="13.7109375" defaultRowHeight="12.75" x14ac:dyDescent="0.2"/>
  <cols>
    <col min="1" max="1" width="3" style="806" customWidth="1"/>
    <col min="2" max="2" width="44.28515625" style="806" customWidth="1"/>
    <col min="3" max="4" width="2.28515625" style="806" customWidth="1"/>
    <col min="5" max="5" width="11.28515625" style="806" customWidth="1"/>
    <col min="6" max="7" width="2.28515625" style="806" customWidth="1"/>
    <col min="8" max="8" width="11.28515625" style="806" customWidth="1"/>
    <col min="9" max="10" width="2.28515625" style="806" customWidth="1"/>
    <col min="11" max="11" width="11.28515625" style="806" customWidth="1"/>
    <col min="12" max="13" width="2.28515625" style="806" customWidth="1"/>
    <col min="14" max="14" width="11.28515625" style="806" customWidth="1"/>
    <col min="15" max="16" width="2.28515625" style="806" customWidth="1"/>
    <col min="17" max="17" width="11.28515625" style="806" customWidth="1"/>
    <col min="18" max="19" width="2.28515625" style="806" customWidth="1"/>
    <col min="20" max="16384" width="13.7109375" style="806"/>
  </cols>
  <sheetData>
    <row r="1" spans="1:20" ht="13.5" customHeight="1" x14ac:dyDescent="0.25">
      <c r="A1" s="1482" t="s">
        <v>0</v>
      </c>
      <c r="B1" s="1482"/>
      <c r="C1" s="1482"/>
      <c r="D1" s="1482"/>
      <c r="E1" s="1482"/>
      <c r="F1" s="1482"/>
      <c r="G1" s="1482"/>
      <c r="H1" s="1482"/>
      <c r="I1" s="1482"/>
      <c r="J1" s="1482"/>
      <c r="K1" s="1482"/>
      <c r="L1" s="1482"/>
      <c r="M1" s="1482"/>
      <c r="N1" s="1482"/>
      <c r="O1" s="1482"/>
      <c r="P1" s="1482"/>
      <c r="Q1" s="1482"/>
      <c r="R1" s="1482"/>
    </row>
    <row r="2" spans="1:20" ht="18.75" customHeight="1" x14ac:dyDescent="0.25">
      <c r="A2" s="1482" t="s">
        <v>446</v>
      </c>
      <c r="B2" s="1482"/>
      <c r="C2" s="1482"/>
      <c r="D2" s="1482"/>
      <c r="E2" s="1482"/>
      <c r="F2" s="1482"/>
      <c r="G2" s="1482"/>
      <c r="H2" s="1482"/>
      <c r="I2" s="1482"/>
      <c r="J2" s="1482"/>
      <c r="K2" s="1482"/>
      <c r="L2" s="1482"/>
      <c r="M2" s="1482"/>
      <c r="N2" s="1482"/>
      <c r="O2" s="1482"/>
      <c r="P2" s="1482"/>
      <c r="Q2" s="1482"/>
      <c r="R2" s="1482"/>
    </row>
    <row r="3" spans="1:20" ht="16.7" customHeight="1" x14ac:dyDescent="0.2">
      <c r="A3" s="453" t="s">
        <v>16</v>
      </c>
      <c r="B3" s="453"/>
      <c r="C3" s="453"/>
      <c r="D3" s="453"/>
      <c r="E3" s="453"/>
      <c r="F3" s="453"/>
      <c r="G3" s="453"/>
      <c r="H3" s="453"/>
      <c r="I3" s="453"/>
      <c r="J3" s="453"/>
      <c r="K3" s="453"/>
      <c r="L3" s="453"/>
      <c r="M3" s="453"/>
      <c r="N3" s="453"/>
      <c r="O3" s="453"/>
      <c r="P3" s="453"/>
      <c r="Q3" s="453"/>
      <c r="R3" s="453"/>
    </row>
    <row r="4" spans="1:20" ht="15.75" customHeight="1" x14ac:dyDescent="0.2">
      <c r="A4" s="1483" t="s">
        <v>3</v>
      </c>
      <c r="B4" s="1481"/>
      <c r="C4" s="453"/>
      <c r="D4" s="1484" t="s">
        <v>1</v>
      </c>
      <c r="E4" s="1484"/>
      <c r="F4" s="1484"/>
      <c r="G4" s="1484"/>
      <c r="H4" s="1484"/>
      <c r="I4" s="1484"/>
      <c r="J4" s="1484"/>
      <c r="K4" s="1484"/>
      <c r="L4" s="1484"/>
      <c r="M4" s="1484"/>
      <c r="N4" s="1484"/>
      <c r="O4" s="1484"/>
      <c r="P4" s="1484"/>
      <c r="Q4" s="1484"/>
      <c r="R4" s="1484"/>
    </row>
    <row r="5" spans="1:20" ht="15.75" customHeight="1" x14ac:dyDescent="0.2">
      <c r="A5" s="453"/>
      <c r="B5" s="453"/>
      <c r="C5" s="453"/>
      <c r="D5" s="453"/>
      <c r="E5" s="453"/>
      <c r="F5" s="453"/>
      <c r="G5" s="453"/>
      <c r="H5" s="453"/>
      <c r="I5" s="453"/>
      <c r="J5" s="453"/>
      <c r="K5" s="453"/>
      <c r="L5" s="453"/>
      <c r="M5" s="453"/>
      <c r="N5" s="453"/>
      <c r="O5" s="453"/>
      <c r="P5" s="354"/>
      <c r="Q5" s="354"/>
      <c r="R5" s="354"/>
    </row>
    <row r="6" spans="1:20" ht="25.9" customHeight="1" x14ac:dyDescent="0.2">
      <c r="A6" s="453"/>
      <c r="B6" s="453"/>
      <c r="C6" s="453"/>
      <c r="D6" s="405"/>
      <c r="E6" s="337" t="s">
        <v>118</v>
      </c>
      <c r="F6" s="404"/>
      <c r="G6" s="403"/>
      <c r="H6" s="402" t="s">
        <v>101</v>
      </c>
      <c r="I6" s="418"/>
      <c r="J6" s="403"/>
      <c r="K6" s="402" t="s">
        <v>100</v>
      </c>
      <c r="L6" s="418"/>
      <c r="M6" s="403"/>
      <c r="N6" s="402" t="s">
        <v>63</v>
      </c>
      <c r="O6" s="418"/>
      <c r="P6" s="401"/>
      <c r="Q6" s="400" t="s">
        <v>64</v>
      </c>
      <c r="R6" s="399"/>
    </row>
    <row r="7" spans="1:20" ht="12" customHeight="1" x14ac:dyDescent="0.2">
      <c r="A7" s="1480" t="s">
        <v>8</v>
      </c>
      <c r="B7" s="1481"/>
      <c r="C7" s="453"/>
      <c r="D7" s="366"/>
      <c r="E7" s="398"/>
      <c r="F7" s="369"/>
      <c r="G7" s="354"/>
      <c r="H7" s="398"/>
      <c r="I7" s="358"/>
      <c r="J7" s="354"/>
      <c r="K7" s="398"/>
      <c r="L7" s="358"/>
      <c r="M7" s="354"/>
      <c r="N7" s="398"/>
      <c r="O7" s="358"/>
      <c r="P7" s="368"/>
      <c r="Q7" s="398"/>
      <c r="R7" s="369"/>
    </row>
    <row r="8" spans="1:20" ht="12" customHeight="1" x14ac:dyDescent="0.2">
      <c r="A8" s="1414" t="s">
        <v>350</v>
      </c>
      <c r="B8" s="1400"/>
      <c r="C8" s="453"/>
      <c r="D8" s="366"/>
      <c r="E8" s="811">
        <v>379</v>
      </c>
      <c r="F8" s="365"/>
      <c r="G8" s="364"/>
      <c r="H8" s="165">
        <v>453</v>
      </c>
      <c r="I8" s="414"/>
      <c r="J8" s="364"/>
      <c r="K8" s="165">
        <v>364</v>
      </c>
      <c r="L8" s="414"/>
      <c r="M8" s="364"/>
      <c r="N8" s="165">
        <v>350</v>
      </c>
      <c r="O8" s="414"/>
      <c r="P8" s="362"/>
      <c r="Q8" s="97">
        <v>368</v>
      </c>
      <c r="R8" s="361"/>
      <c r="T8" s="812"/>
    </row>
    <row r="9" spans="1:20" ht="12" customHeight="1" x14ac:dyDescent="0.2">
      <c r="A9" s="1414" t="s">
        <v>351</v>
      </c>
      <c r="B9" s="1400"/>
      <c r="C9" s="453"/>
      <c r="D9" s="366"/>
      <c r="E9" s="811">
        <v>354</v>
      </c>
      <c r="F9" s="365"/>
      <c r="G9" s="364"/>
      <c r="H9" s="165">
        <v>321</v>
      </c>
      <c r="I9" s="414"/>
      <c r="J9" s="364"/>
      <c r="K9" s="165">
        <v>312</v>
      </c>
      <c r="L9" s="414"/>
      <c r="M9" s="364"/>
      <c r="N9" s="165">
        <v>305</v>
      </c>
      <c r="O9" s="414"/>
      <c r="P9" s="362"/>
      <c r="Q9" s="97">
        <v>295</v>
      </c>
      <c r="R9" s="361"/>
      <c r="T9" s="812"/>
    </row>
    <row r="10" spans="1:20" ht="12" customHeight="1" x14ac:dyDescent="0.2">
      <c r="A10" s="1414" t="s">
        <v>261</v>
      </c>
      <c r="B10" s="1400"/>
      <c r="C10" s="453"/>
      <c r="D10" s="366"/>
      <c r="E10" s="813">
        <v>52</v>
      </c>
      <c r="F10" s="377"/>
      <c r="G10" s="376"/>
      <c r="H10" s="83">
        <v>46</v>
      </c>
      <c r="I10" s="437"/>
      <c r="J10" s="376"/>
      <c r="K10" s="83">
        <v>47</v>
      </c>
      <c r="L10" s="437"/>
      <c r="M10" s="376"/>
      <c r="N10" s="83">
        <v>48</v>
      </c>
      <c r="O10" s="437"/>
      <c r="P10" s="374"/>
      <c r="Q10" s="95">
        <v>47</v>
      </c>
      <c r="R10" s="373"/>
      <c r="T10" s="812"/>
    </row>
    <row r="11" spans="1:20" ht="12" customHeight="1" x14ac:dyDescent="0.2">
      <c r="A11" s="1414" t="s">
        <v>447</v>
      </c>
      <c r="B11" s="1400"/>
      <c r="C11" s="453"/>
      <c r="D11" s="366"/>
      <c r="E11" s="813">
        <v>38</v>
      </c>
      <c r="F11" s="377"/>
      <c r="G11" s="376"/>
      <c r="H11" s="83">
        <v>44</v>
      </c>
      <c r="I11" s="437"/>
      <c r="J11" s="376"/>
      <c r="K11" s="83">
        <v>44</v>
      </c>
      <c r="L11" s="437"/>
      <c r="M11" s="376"/>
      <c r="N11" s="83">
        <v>33</v>
      </c>
      <c r="O11" s="437"/>
      <c r="P11" s="374"/>
      <c r="Q11" s="95">
        <v>33</v>
      </c>
      <c r="R11" s="373"/>
      <c r="T11" s="812"/>
    </row>
    <row r="12" spans="1:20" ht="12" customHeight="1" x14ac:dyDescent="0.2">
      <c r="A12" s="1414" t="s">
        <v>4</v>
      </c>
      <c r="B12" s="1400"/>
      <c r="C12" s="453"/>
      <c r="D12" s="366"/>
      <c r="E12" s="813">
        <v>10</v>
      </c>
      <c r="F12" s="377"/>
      <c r="G12" s="376"/>
      <c r="H12" s="83">
        <v>12</v>
      </c>
      <c r="I12" s="437"/>
      <c r="J12" s="376"/>
      <c r="K12" s="83">
        <v>11</v>
      </c>
      <c r="L12" s="437"/>
      <c r="M12" s="376"/>
      <c r="N12" s="83">
        <v>10</v>
      </c>
      <c r="O12" s="437"/>
      <c r="P12" s="374"/>
      <c r="Q12" s="95">
        <v>9</v>
      </c>
      <c r="R12" s="373"/>
      <c r="T12" s="812"/>
    </row>
    <row r="13" spans="1:20" ht="12" customHeight="1" x14ac:dyDescent="0.2">
      <c r="A13" s="1414" t="s">
        <v>678</v>
      </c>
      <c r="B13" s="1400"/>
      <c r="C13" s="453"/>
      <c r="D13" s="366"/>
      <c r="E13" s="813">
        <v>-24</v>
      </c>
      <c r="F13" s="377"/>
      <c r="G13" s="376"/>
      <c r="H13" s="83">
        <v>11</v>
      </c>
      <c r="I13" s="437"/>
      <c r="J13" s="376"/>
      <c r="K13" s="83">
        <v>4</v>
      </c>
      <c r="L13" s="437"/>
      <c r="M13" s="376"/>
      <c r="N13" s="83">
        <v>9</v>
      </c>
      <c r="O13" s="437"/>
      <c r="P13" s="374"/>
      <c r="Q13" s="95">
        <v>8</v>
      </c>
      <c r="R13" s="373"/>
      <c r="T13" s="812"/>
    </row>
    <row r="14" spans="1:20" ht="12" customHeight="1" x14ac:dyDescent="0.2">
      <c r="A14" s="1414" t="s">
        <v>448</v>
      </c>
      <c r="B14" s="1400"/>
      <c r="C14" s="453"/>
      <c r="D14" s="366"/>
      <c r="E14" s="813">
        <v>-92</v>
      </c>
      <c r="F14" s="377"/>
      <c r="G14" s="376"/>
      <c r="H14" s="83">
        <v>-92</v>
      </c>
      <c r="I14" s="437"/>
      <c r="J14" s="376"/>
      <c r="K14" s="83">
        <v>-93</v>
      </c>
      <c r="L14" s="437"/>
      <c r="M14" s="376"/>
      <c r="N14" s="83">
        <v>-86</v>
      </c>
      <c r="O14" s="437"/>
      <c r="P14" s="374"/>
      <c r="Q14" s="95">
        <v>-92</v>
      </c>
      <c r="R14" s="373"/>
      <c r="T14" s="812"/>
    </row>
    <row r="15" spans="1:20" ht="12" customHeight="1" x14ac:dyDescent="0.2">
      <c r="A15" s="1414" t="s">
        <v>177</v>
      </c>
      <c r="B15" s="1400"/>
      <c r="C15" s="453"/>
      <c r="D15" s="366"/>
      <c r="E15" s="813">
        <v>-153</v>
      </c>
      <c r="F15" s="377"/>
      <c r="G15" s="376"/>
      <c r="H15" s="83">
        <v>-143</v>
      </c>
      <c r="I15" s="437"/>
      <c r="J15" s="376"/>
      <c r="K15" s="83">
        <v>-139</v>
      </c>
      <c r="L15" s="437"/>
      <c r="M15" s="376"/>
      <c r="N15" s="83">
        <v>-134</v>
      </c>
      <c r="O15" s="437"/>
      <c r="P15" s="374"/>
      <c r="Q15" s="95">
        <v>-127</v>
      </c>
      <c r="R15" s="373"/>
      <c r="T15" s="812"/>
    </row>
    <row r="16" spans="1:20" ht="12" customHeight="1" x14ac:dyDescent="0.2">
      <c r="A16" s="1414" t="s">
        <v>449</v>
      </c>
      <c r="B16" s="1400"/>
      <c r="C16" s="453"/>
      <c r="D16" s="366"/>
      <c r="E16" s="813">
        <v>-161</v>
      </c>
      <c r="F16" s="377"/>
      <c r="G16" s="376"/>
      <c r="H16" s="83">
        <v>-181</v>
      </c>
      <c r="I16" s="437"/>
      <c r="J16" s="376"/>
      <c r="K16" s="83">
        <v>-171</v>
      </c>
      <c r="L16" s="437"/>
      <c r="M16" s="376"/>
      <c r="N16" s="83">
        <v>-158</v>
      </c>
      <c r="O16" s="437"/>
      <c r="P16" s="374"/>
      <c r="Q16" s="95">
        <v>-151</v>
      </c>
      <c r="R16" s="373"/>
      <c r="T16" s="812"/>
    </row>
    <row r="17" spans="1:20" ht="12" customHeight="1" x14ac:dyDescent="0.2">
      <c r="A17" s="1414" t="s">
        <v>175</v>
      </c>
      <c r="B17" s="1400"/>
      <c r="C17" s="453"/>
      <c r="D17" s="366"/>
      <c r="E17" s="813">
        <v>0</v>
      </c>
      <c r="F17" s="377"/>
      <c r="G17" s="376"/>
      <c r="H17" s="83">
        <v>0</v>
      </c>
      <c r="I17" s="437"/>
      <c r="J17" s="376"/>
      <c r="K17" s="83">
        <v>-1</v>
      </c>
      <c r="L17" s="437"/>
      <c r="M17" s="376"/>
      <c r="N17" s="83">
        <v>1</v>
      </c>
      <c r="O17" s="437"/>
      <c r="P17" s="374"/>
      <c r="Q17" s="95">
        <v>0</v>
      </c>
      <c r="R17" s="373"/>
      <c r="T17" s="812"/>
    </row>
    <row r="18" spans="1:20" ht="12" customHeight="1" x14ac:dyDescent="0.2">
      <c r="A18" s="1414" t="s">
        <v>270</v>
      </c>
      <c r="B18" s="1414"/>
      <c r="C18" s="453"/>
      <c r="D18" s="366"/>
      <c r="E18" s="813">
        <v>-27</v>
      </c>
      <c r="F18" s="377"/>
      <c r="G18" s="376"/>
      <c r="H18" s="83">
        <v>-29</v>
      </c>
      <c r="I18" s="437"/>
      <c r="J18" s="376"/>
      <c r="K18" s="83">
        <v>-31</v>
      </c>
      <c r="L18" s="437"/>
      <c r="M18" s="376"/>
      <c r="N18" s="83">
        <v>-31</v>
      </c>
      <c r="O18" s="437"/>
      <c r="P18" s="374"/>
      <c r="Q18" s="95">
        <v>-31</v>
      </c>
      <c r="R18" s="373"/>
      <c r="T18" s="812"/>
    </row>
    <row r="19" spans="1:20" x14ac:dyDescent="0.2">
      <c r="A19" s="1414" t="s">
        <v>265</v>
      </c>
      <c r="B19" s="1414"/>
      <c r="C19" s="453"/>
      <c r="D19" s="366"/>
      <c r="E19" s="813">
        <v>0</v>
      </c>
      <c r="F19" s="377"/>
      <c r="G19" s="814"/>
      <c r="H19" s="83">
        <v>0</v>
      </c>
      <c r="I19" s="814"/>
      <c r="J19" s="814"/>
      <c r="K19" s="83">
        <v>0</v>
      </c>
      <c r="L19" s="814"/>
      <c r="M19" s="814"/>
      <c r="N19" s="83">
        <v>-55</v>
      </c>
      <c r="O19" s="814"/>
      <c r="P19" s="815"/>
      <c r="Q19" s="95">
        <v>0</v>
      </c>
      <c r="R19" s="377"/>
      <c r="T19" s="812"/>
    </row>
    <row r="20" spans="1:20" ht="12" customHeight="1" x14ac:dyDescent="0.2">
      <c r="A20" s="1492" t="s">
        <v>668</v>
      </c>
      <c r="B20" s="1492"/>
      <c r="C20" s="453"/>
      <c r="D20" s="366"/>
      <c r="E20" s="816">
        <v>0</v>
      </c>
      <c r="F20" s="377"/>
      <c r="G20" s="376"/>
      <c r="H20" s="84">
        <v>-1</v>
      </c>
      <c r="I20" s="437"/>
      <c r="J20" s="376"/>
      <c r="K20" s="84">
        <v>4</v>
      </c>
      <c r="L20" s="437"/>
      <c r="M20" s="376"/>
      <c r="N20" s="84">
        <v>12</v>
      </c>
      <c r="O20" s="437"/>
      <c r="P20" s="374"/>
      <c r="Q20" s="84">
        <v>3</v>
      </c>
      <c r="R20" s="373"/>
      <c r="T20" s="812"/>
    </row>
    <row r="21" spans="1:20" ht="12.95" customHeight="1" x14ac:dyDescent="0.2">
      <c r="A21" s="1493" t="s">
        <v>667</v>
      </c>
      <c r="B21" s="1494"/>
      <c r="C21" s="453"/>
      <c r="D21" s="366"/>
      <c r="E21" s="817">
        <v>-3</v>
      </c>
      <c r="F21" s="365"/>
      <c r="G21" s="364"/>
      <c r="H21" s="447">
        <v>-12</v>
      </c>
      <c r="I21" s="414"/>
      <c r="J21" s="364"/>
      <c r="K21" s="447">
        <v>-13</v>
      </c>
      <c r="L21" s="414"/>
      <c r="M21" s="364"/>
      <c r="N21" s="447">
        <v>-46</v>
      </c>
      <c r="O21" s="414"/>
      <c r="P21" s="362"/>
      <c r="Q21" s="447">
        <v>-6</v>
      </c>
      <c r="R21" s="361"/>
      <c r="T21" s="812"/>
    </row>
    <row r="22" spans="1:20" ht="12" customHeight="1" x14ac:dyDescent="0.2">
      <c r="A22" s="1414" t="s">
        <v>696</v>
      </c>
      <c r="B22" s="1400"/>
      <c r="C22" s="453"/>
      <c r="D22" s="366"/>
      <c r="E22" s="813">
        <v>19</v>
      </c>
      <c r="F22" s="377"/>
      <c r="G22" s="376"/>
      <c r="H22" s="83">
        <v>-8</v>
      </c>
      <c r="I22" s="437"/>
      <c r="J22" s="376"/>
      <c r="K22" s="83">
        <v>-4</v>
      </c>
      <c r="L22" s="437"/>
      <c r="M22" s="376"/>
      <c r="N22" s="83">
        <v>-6</v>
      </c>
      <c r="O22" s="437"/>
      <c r="P22" s="374"/>
      <c r="Q22" s="95">
        <v>-7</v>
      </c>
      <c r="R22" s="373"/>
      <c r="T22" s="812"/>
    </row>
    <row r="23" spans="1:20" ht="12" customHeight="1" x14ac:dyDescent="0.2">
      <c r="A23" s="1414" t="s">
        <v>450</v>
      </c>
      <c r="B23" s="1400"/>
      <c r="C23" s="453"/>
      <c r="D23" s="366"/>
      <c r="E23" s="813">
        <v>21</v>
      </c>
      <c r="F23" s="377"/>
      <c r="G23" s="376"/>
      <c r="H23" s="83">
        <v>23</v>
      </c>
      <c r="I23" s="437"/>
      <c r="J23" s="376"/>
      <c r="K23" s="83">
        <v>25</v>
      </c>
      <c r="L23" s="437"/>
      <c r="M23" s="376"/>
      <c r="N23" s="83">
        <v>25</v>
      </c>
      <c r="O23" s="437"/>
      <c r="P23" s="374"/>
      <c r="Q23" s="95">
        <v>24</v>
      </c>
      <c r="R23" s="373"/>
      <c r="T23" s="812"/>
    </row>
    <row r="24" spans="1:20" ht="12" customHeight="1" x14ac:dyDescent="0.2">
      <c r="A24" s="1495" t="s">
        <v>451</v>
      </c>
      <c r="B24" s="1495"/>
      <c r="C24" s="453"/>
      <c r="D24" s="366"/>
      <c r="E24" s="813">
        <v>0</v>
      </c>
      <c r="F24" s="377"/>
      <c r="G24" s="376"/>
      <c r="H24" s="83">
        <v>0</v>
      </c>
      <c r="I24" s="437"/>
      <c r="J24" s="376"/>
      <c r="K24" s="83">
        <v>0</v>
      </c>
      <c r="L24" s="437"/>
      <c r="M24" s="376"/>
      <c r="N24" s="83">
        <v>43</v>
      </c>
      <c r="O24" s="437"/>
      <c r="P24" s="374"/>
      <c r="Q24" s="95">
        <v>0</v>
      </c>
      <c r="R24" s="373"/>
      <c r="T24" s="812"/>
    </row>
    <row r="25" spans="1:20" ht="12" hidden="1" customHeight="1" x14ac:dyDescent="0.2">
      <c r="A25" s="1414" t="s">
        <v>452</v>
      </c>
      <c r="B25" s="1400"/>
      <c r="C25" s="453"/>
      <c r="D25" s="366"/>
      <c r="E25" s="816">
        <v>0</v>
      </c>
      <c r="F25" s="377"/>
      <c r="G25" s="376"/>
      <c r="H25" s="84">
        <v>0</v>
      </c>
      <c r="I25" s="437"/>
      <c r="J25" s="376"/>
      <c r="K25" s="84">
        <v>0</v>
      </c>
      <c r="L25" s="437"/>
      <c r="M25" s="376"/>
      <c r="N25" s="84">
        <v>0</v>
      </c>
      <c r="O25" s="437"/>
      <c r="P25" s="374"/>
      <c r="Q25" s="84">
        <v>0</v>
      </c>
      <c r="R25" s="373"/>
      <c r="T25" s="812"/>
    </row>
    <row r="26" spans="1:20" ht="12.95" customHeight="1" thickBot="1" x14ac:dyDescent="0.25">
      <c r="A26" s="1493" t="s">
        <v>670</v>
      </c>
      <c r="B26" s="1493"/>
      <c r="C26" s="453"/>
      <c r="D26" s="366"/>
      <c r="E26" s="818">
        <v>37</v>
      </c>
      <c r="F26" s="365"/>
      <c r="G26" s="184"/>
      <c r="H26" s="372">
        <v>3</v>
      </c>
      <c r="I26" s="184"/>
      <c r="J26" s="184"/>
      <c r="K26" s="372">
        <v>8</v>
      </c>
      <c r="L26" s="184"/>
      <c r="M26" s="184"/>
      <c r="N26" s="372">
        <v>16</v>
      </c>
      <c r="O26" s="184"/>
      <c r="P26" s="792"/>
      <c r="Q26" s="372">
        <v>11</v>
      </c>
      <c r="R26" s="361"/>
      <c r="T26" s="812"/>
    </row>
    <row r="27" spans="1:20" ht="12.95" customHeight="1" thickTop="1" x14ac:dyDescent="0.2">
      <c r="A27" s="819"/>
      <c r="B27" s="819"/>
      <c r="C27" s="453"/>
      <c r="D27" s="366"/>
      <c r="E27" s="97"/>
      <c r="F27" s="369"/>
      <c r="G27" s="184"/>
      <c r="H27" s="97"/>
      <c r="I27" s="184"/>
      <c r="J27" s="184"/>
      <c r="K27" s="97"/>
      <c r="L27" s="184"/>
      <c r="M27" s="184"/>
      <c r="N27" s="97"/>
      <c r="O27" s="184"/>
      <c r="P27" s="792"/>
      <c r="Q27" s="97"/>
      <c r="R27" s="361"/>
      <c r="T27" s="812"/>
    </row>
    <row r="28" spans="1:20" s="519" customFormat="1" ht="12" customHeight="1" x14ac:dyDescent="0.2">
      <c r="A28" s="1404" t="s">
        <v>453</v>
      </c>
      <c r="B28" s="1400"/>
      <c r="C28" s="452"/>
      <c r="D28" s="302"/>
      <c r="E28" s="326"/>
      <c r="F28" s="307"/>
      <c r="G28" s="288"/>
      <c r="H28" s="327"/>
      <c r="I28" s="326"/>
      <c r="J28" s="288"/>
      <c r="K28" s="327"/>
      <c r="L28" s="326"/>
      <c r="M28" s="288"/>
      <c r="N28" s="327"/>
      <c r="O28" s="326"/>
      <c r="P28" s="305"/>
      <c r="Q28" s="326"/>
      <c r="R28" s="325"/>
      <c r="T28" s="812"/>
    </row>
    <row r="29" spans="1:20" s="519" customFormat="1" ht="12" customHeight="1" x14ac:dyDescent="0.2">
      <c r="A29" s="1414" t="s">
        <v>350</v>
      </c>
      <c r="B29" s="1414"/>
      <c r="C29" s="452"/>
      <c r="D29" s="302"/>
      <c r="E29" s="811">
        <v>107</v>
      </c>
      <c r="F29" s="318"/>
      <c r="G29" s="317"/>
      <c r="H29" s="349">
        <v>123</v>
      </c>
      <c r="I29" s="347"/>
      <c r="J29" s="317"/>
      <c r="K29" s="349">
        <v>126</v>
      </c>
      <c r="L29" s="347"/>
      <c r="M29" s="317"/>
      <c r="N29" s="349">
        <v>120</v>
      </c>
      <c r="O29" s="347"/>
      <c r="P29" s="315"/>
      <c r="Q29" s="348">
        <v>99</v>
      </c>
      <c r="R29" s="345"/>
      <c r="T29" s="812"/>
    </row>
    <row r="30" spans="1:20" s="519" customFormat="1" ht="12.95" customHeight="1" x14ac:dyDescent="0.2">
      <c r="A30" s="1414" t="s">
        <v>454</v>
      </c>
      <c r="B30" s="1414"/>
      <c r="C30" s="452"/>
      <c r="D30" s="302"/>
      <c r="E30" s="811">
        <v>112</v>
      </c>
      <c r="F30" s="318"/>
      <c r="G30" s="317"/>
      <c r="H30" s="349">
        <v>121</v>
      </c>
      <c r="I30" s="347"/>
      <c r="J30" s="317"/>
      <c r="K30" s="349">
        <v>115</v>
      </c>
      <c r="L30" s="347"/>
      <c r="M30" s="317"/>
      <c r="N30" s="349">
        <v>114</v>
      </c>
      <c r="O30" s="347"/>
      <c r="P30" s="315"/>
      <c r="Q30" s="348">
        <v>107</v>
      </c>
      <c r="R30" s="345"/>
      <c r="T30" s="812"/>
    </row>
    <row r="31" spans="1:20" s="519" customFormat="1" ht="12" customHeight="1" x14ac:dyDescent="0.2">
      <c r="A31" s="1414" t="s">
        <v>448</v>
      </c>
      <c r="B31" s="1414"/>
      <c r="C31" s="1311"/>
      <c r="D31" s="302"/>
      <c r="E31" s="304">
        <v>-11</v>
      </c>
      <c r="F31" s="301"/>
      <c r="G31" s="300"/>
      <c r="H31" s="88">
        <v>-12</v>
      </c>
      <c r="I31" s="311"/>
      <c r="J31" s="300"/>
      <c r="K31" s="88">
        <v>-12</v>
      </c>
      <c r="L31" s="311"/>
      <c r="M31" s="300"/>
      <c r="N31" s="88">
        <v>-12</v>
      </c>
      <c r="O31" s="311"/>
      <c r="P31" s="298"/>
      <c r="Q31" s="114">
        <v>-11</v>
      </c>
      <c r="R31" s="309"/>
      <c r="T31" s="812"/>
    </row>
    <row r="32" spans="1:20" s="519" customFormat="1" ht="12.75" customHeight="1" x14ac:dyDescent="0.2">
      <c r="A32" s="1414" t="s">
        <v>455</v>
      </c>
      <c r="B32" s="1414"/>
      <c r="C32" s="1311"/>
      <c r="D32" s="302"/>
      <c r="E32" s="304">
        <v>-97</v>
      </c>
      <c r="F32" s="301"/>
      <c r="G32" s="300"/>
      <c r="H32" s="88">
        <v>-95</v>
      </c>
      <c r="I32" s="311"/>
      <c r="J32" s="300"/>
      <c r="K32" s="88">
        <v>-93</v>
      </c>
      <c r="L32" s="311"/>
      <c r="M32" s="300"/>
      <c r="N32" s="88">
        <v>-90</v>
      </c>
      <c r="O32" s="311"/>
      <c r="P32" s="298"/>
      <c r="Q32" s="114">
        <v>-88</v>
      </c>
      <c r="R32" s="309"/>
      <c r="T32" s="812"/>
    </row>
    <row r="33" spans="1:20" ht="12" customHeight="1" x14ac:dyDescent="0.2">
      <c r="A33" s="1492" t="s">
        <v>669</v>
      </c>
      <c r="B33" s="1492"/>
      <c r="C33" s="1311"/>
      <c r="D33" s="302"/>
      <c r="E33" s="534">
        <v>-1</v>
      </c>
      <c r="F33" s="377"/>
      <c r="G33" s="376"/>
      <c r="H33" s="84">
        <v>-3</v>
      </c>
      <c r="I33" s="437"/>
      <c r="J33" s="376"/>
      <c r="K33" s="84">
        <v>-2</v>
      </c>
      <c r="L33" s="437"/>
      <c r="M33" s="376"/>
      <c r="N33" s="84">
        <v>-3</v>
      </c>
      <c r="O33" s="437"/>
      <c r="P33" s="374"/>
      <c r="Q33" s="84">
        <v>-1</v>
      </c>
      <c r="R33" s="373"/>
      <c r="T33" s="812"/>
    </row>
    <row r="34" spans="1:20" ht="12" customHeight="1" x14ac:dyDescent="0.2">
      <c r="A34" s="1493" t="s">
        <v>268</v>
      </c>
      <c r="B34" s="1494"/>
      <c r="C34" s="1311"/>
      <c r="D34" s="302"/>
      <c r="E34" s="1312">
        <v>3</v>
      </c>
      <c r="F34" s="365"/>
      <c r="G34" s="364"/>
      <c r="H34" s="447">
        <v>11</v>
      </c>
      <c r="I34" s="414"/>
      <c r="J34" s="364"/>
      <c r="K34" s="447">
        <v>8</v>
      </c>
      <c r="L34" s="414"/>
      <c r="M34" s="364"/>
      <c r="N34" s="447">
        <v>9</v>
      </c>
      <c r="O34" s="414"/>
      <c r="P34" s="362"/>
      <c r="Q34" s="447">
        <v>7</v>
      </c>
      <c r="R34" s="361"/>
      <c r="T34" s="812"/>
    </row>
    <row r="35" spans="1:20" ht="12" customHeight="1" x14ac:dyDescent="0.2">
      <c r="A35" s="1414" t="s">
        <v>696</v>
      </c>
      <c r="B35" s="1414"/>
      <c r="C35" s="1311"/>
      <c r="D35" s="302"/>
      <c r="E35" s="304">
        <v>4</v>
      </c>
      <c r="F35" s="377"/>
      <c r="G35" s="376"/>
      <c r="H35" s="83">
        <v>-4</v>
      </c>
      <c r="I35" s="437"/>
      <c r="J35" s="376"/>
      <c r="K35" s="83">
        <v>-2</v>
      </c>
      <c r="L35" s="437"/>
      <c r="M35" s="376"/>
      <c r="N35" s="83">
        <v>-2</v>
      </c>
      <c r="O35" s="437"/>
      <c r="P35" s="374"/>
      <c r="Q35" s="95">
        <v>-1</v>
      </c>
      <c r="R35" s="373"/>
      <c r="T35" s="812"/>
    </row>
    <row r="36" spans="1:20" ht="12.95" customHeight="1" thickBot="1" x14ac:dyDescent="0.25">
      <c r="A36" s="1493" t="s">
        <v>670</v>
      </c>
      <c r="B36" s="1493"/>
      <c r="C36" s="1311"/>
      <c r="D36" s="302"/>
      <c r="E36" s="382">
        <v>7</v>
      </c>
      <c r="F36" s="365"/>
      <c r="G36" s="364"/>
      <c r="H36" s="372">
        <v>7</v>
      </c>
      <c r="I36" s="97"/>
      <c r="J36" s="364"/>
      <c r="K36" s="372">
        <v>6</v>
      </c>
      <c r="L36" s="97"/>
      <c r="M36" s="364"/>
      <c r="N36" s="372">
        <v>7</v>
      </c>
      <c r="O36" s="97"/>
      <c r="P36" s="362"/>
      <c r="Q36" s="372">
        <v>6</v>
      </c>
      <c r="R36" s="820"/>
      <c r="T36" s="812"/>
    </row>
    <row r="37" spans="1:20" ht="12.95" customHeight="1" thickTop="1" x14ac:dyDescent="0.2">
      <c r="A37" s="819"/>
      <c r="B37" s="819"/>
      <c r="C37" s="1311"/>
      <c r="D37" s="302"/>
      <c r="E37" s="348"/>
      <c r="F37" s="369"/>
      <c r="G37" s="184"/>
      <c r="H37" s="97"/>
      <c r="I37" s="184"/>
      <c r="J37" s="184"/>
      <c r="K37" s="97"/>
      <c r="L37" s="184"/>
      <c r="M37" s="184"/>
      <c r="N37" s="97"/>
      <c r="O37" s="184"/>
      <c r="P37" s="792"/>
      <c r="Q37" s="97"/>
      <c r="R37" s="361"/>
      <c r="T37" s="812"/>
    </row>
    <row r="38" spans="1:20" ht="12.95" customHeight="1" x14ac:dyDescent="0.2">
      <c r="A38" s="1497" t="s">
        <v>457</v>
      </c>
      <c r="B38" s="1404"/>
      <c r="C38" s="288"/>
      <c r="D38" s="305"/>
      <c r="E38" s="288"/>
      <c r="F38" s="821"/>
      <c r="G38" s="354"/>
      <c r="H38" s="354"/>
      <c r="I38" s="354"/>
      <c r="J38" s="354"/>
      <c r="K38" s="354"/>
      <c r="L38" s="354"/>
      <c r="M38" s="354"/>
      <c r="N38" s="354"/>
      <c r="O38" s="354"/>
      <c r="P38" s="368"/>
      <c r="Q38" s="354"/>
      <c r="R38" s="821"/>
      <c r="T38" s="812"/>
    </row>
    <row r="39" spans="1:20" ht="12.95" customHeight="1" x14ac:dyDescent="0.2">
      <c r="A39" s="1495" t="s">
        <v>261</v>
      </c>
      <c r="B39" s="1495"/>
      <c r="C39" s="354"/>
      <c r="D39" s="368"/>
      <c r="E39" s="97">
        <v>0</v>
      </c>
      <c r="F39" s="822"/>
      <c r="G39" s="364"/>
      <c r="H39" s="165">
        <v>0</v>
      </c>
      <c r="I39" s="97"/>
      <c r="J39" s="364"/>
      <c r="K39" s="165">
        <v>1</v>
      </c>
      <c r="L39" s="97"/>
      <c r="M39" s="364"/>
      <c r="N39" s="165">
        <v>1</v>
      </c>
      <c r="O39" s="97"/>
      <c r="P39" s="362"/>
      <c r="Q39" s="97">
        <v>0</v>
      </c>
      <c r="R39" s="820"/>
      <c r="T39" s="812"/>
    </row>
    <row r="40" spans="1:20" ht="12.95" customHeight="1" x14ac:dyDescent="0.2">
      <c r="A40" s="1414" t="s">
        <v>458</v>
      </c>
      <c r="B40" s="1414"/>
      <c r="C40" s="354"/>
      <c r="D40" s="368"/>
      <c r="E40" s="813">
        <v>30</v>
      </c>
      <c r="F40" s="823"/>
      <c r="G40" s="376"/>
      <c r="H40" s="83">
        <v>35</v>
      </c>
      <c r="I40" s="95"/>
      <c r="J40" s="376"/>
      <c r="K40" s="83">
        <v>34</v>
      </c>
      <c r="L40" s="95"/>
      <c r="M40" s="376"/>
      <c r="N40" s="83">
        <v>24</v>
      </c>
      <c r="O40" s="95"/>
      <c r="P40" s="374"/>
      <c r="Q40" s="95">
        <v>24</v>
      </c>
      <c r="R40" s="824"/>
      <c r="T40" s="812"/>
    </row>
    <row r="41" spans="1:20" ht="12.95" customHeight="1" x14ac:dyDescent="0.2">
      <c r="A41" s="1414" t="s">
        <v>455</v>
      </c>
      <c r="B41" s="1414"/>
      <c r="C41" s="354"/>
      <c r="D41" s="368"/>
      <c r="E41" s="813">
        <v>-34</v>
      </c>
      <c r="F41" s="823"/>
      <c r="G41" s="376"/>
      <c r="H41" s="83">
        <v>-39</v>
      </c>
      <c r="I41" s="95"/>
      <c r="J41" s="376"/>
      <c r="K41" s="83">
        <v>-36</v>
      </c>
      <c r="L41" s="95"/>
      <c r="M41" s="376"/>
      <c r="N41" s="83">
        <v>-26</v>
      </c>
      <c r="O41" s="95"/>
      <c r="P41" s="374"/>
      <c r="Q41" s="95">
        <v>-27</v>
      </c>
      <c r="R41" s="824"/>
      <c r="T41" s="812"/>
    </row>
    <row r="42" spans="1:20" ht="12.95" customHeight="1" x14ac:dyDescent="0.2">
      <c r="A42" s="1492" t="s">
        <v>459</v>
      </c>
      <c r="B42" s="1492"/>
      <c r="C42" s="354"/>
      <c r="D42" s="368"/>
      <c r="E42" s="816">
        <v>1</v>
      </c>
      <c r="F42" s="823"/>
      <c r="G42" s="376"/>
      <c r="H42" s="84">
        <v>1</v>
      </c>
      <c r="I42" s="95"/>
      <c r="J42" s="376"/>
      <c r="K42" s="84">
        <v>0</v>
      </c>
      <c r="L42" s="95"/>
      <c r="M42" s="376"/>
      <c r="N42" s="84">
        <v>0</v>
      </c>
      <c r="O42" s="95"/>
      <c r="P42" s="374"/>
      <c r="Q42" s="84">
        <v>1</v>
      </c>
      <c r="R42" s="824"/>
      <c r="T42" s="812"/>
    </row>
    <row r="43" spans="1:20" ht="12.95" customHeight="1" x14ac:dyDescent="0.2">
      <c r="A43" s="1493" t="s">
        <v>667</v>
      </c>
      <c r="B43" s="1494"/>
      <c r="C43" s="354"/>
      <c r="D43" s="368"/>
      <c r="E43" s="817">
        <v>-3</v>
      </c>
      <c r="F43" s="822"/>
      <c r="G43" s="364"/>
      <c r="H43" s="447">
        <v>-3</v>
      </c>
      <c r="I43" s="97"/>
      <c r="J43" s="364"/>
      <c r="K43" s="447">
        <v>-1</v>
      </c>
      <c r="L43" s="97"/>
      <c r="M43" s="364"/>
      <c r="N43" s="447">
        <v>-1</v>
      </c>
      <c r="O43" s="97"/>
      <c r="P43" s="362"/>
      <c r="Q43" s="447">
        <v>-2</v>
      </c>
      <c r="R43" s="820"/>
      <c r="T43" s="812"/>
    </row>
    <row r="44" spans="1:20" ht="12.95" customHeight="1" thickBot="1" x14ac:dyDescent="0.25">
      <c r="A44" s="1493" t="s">
        <v>671</v>
      </c>
      <c r="B44" s="1493"/>
      <c r="C44" s="354"/>
      <c r="D44" s="368"/>
      <c r="E44" s="382">
        <v>-3</v>
      </c>
      <c r="F44" s="822"/>
      <c r="G44" s="364"/>
      <c r="H44" s="372">
        <v>-3</v>
      </c>
      <c r="I44" s="97"/>
      <c r="J44" s="364"/>
      <c r="K44" s="372">
        <v>-1</v>
      </c>
      <c r="L44" s="97"/>
      <c r="M44" s="364"/>
      <c r="N44" s="372">
        <v>-1</v>
      </c>
      <c r="O44" s="97"/>
      <c r="P44" s="362"/>
      <c r="Q44" s="372">
        <v>-2</v>
      </c>
      <c r="R44" s="820"/>
      <c r="T44" s="812"/>
    </row>
    <row r="45" spans="1:20" ht="12.95" customHeight="1" thickTop="1" x14ac:dyDescent="0.2">
      <c r="A45" s="453"/>
      <c r="B45" s="453"/>
      <c r="C45" s="453"/>
      <c r="D45" s="366"/>
      <c r="E45" s="381"/>
      <c r="F45" s="369"/>
      <c r="G45" s="354"/>
      <c r="H45" s="381"/>
      <c r="I45" s="379"/>
      <c r="J45" s="354"/>
      <c r="K45" s="381"/>
      <c r="L45" s="379"/>
      <c r="M45" s="354"/>
      <c r="N45" s="381"/>
      <c r="O45" s="379"/>
      <c r="P45" s="368"/>
      <c r="Q45" s="381"/>
      <c r="R45" s="378"/>
      <c r="T45" s="812"/>
    </row>
    <row r="46" spans="1:20" ht="12.95" customHeight="1" x14ac:dyDescent="0.2">
      <c r="A46" s="1488" t="s">
        <v>460</v>
      </c>
      <c r="B46" s="1480"/>
      <c r="C46" s="453"/>
      <c r="D46" s="366"/>
      <c r="E46" s="379"/>
      <c r="F46" s="369"/>
      <c r="G46" s="354"/>
      <c r="H46" s="380"/>
      <c r="I46" s="379"/>
      <c r="J46" s="354"/>
      <c r="K46" s="380"/>
      <c r="L46" s="379"/>
      <c r="M46" s="354"/>
      <c r="N46" s="380"/>
      <c r="O46" s="379"/>
      <c r="P46" s="368"/>
      <c r="Q46" s="379"/>
      <c r="R46" s="378"/>
      <c r="T46" s="812"/>
    </row>
    <row r="47" spans="1:20" ht="12.95" customHeight="1" x14ac:dyDescent="0.2">
      <c r="A47" s="1496" t="s">
        <v>261</v>
      </c>
      <c r="B47" s="1496"/>
      <c r="C47" s="453"/>
      <c r="D47" s="366"/>
      <c r="E47" s="811">
        <v>28</v>
      </c>
      <c r="F47" s="365"/>
      <c r="G47" s="364"/>
      <c r="H47" s="165">
        <v>24</v>
      </c>
      <c r="I47" s="414"/>
      <c r="J47" s="364"/>
      <c r="K47" s="165">
        <v>22</v>
      </c>
      <c r="L47" s="414"/>
      <c r="M47" s="364"/>
      <c r="N47" s="165">
        <v>23</v>
      </c>
      <c r="O47" s="414"/>
      <c r="P47" s="362"/>
      <c r="Q47" s="97">
        <v>24</v>
      </c>
      <c r="R47" s="361"/>
      <c r="T47" s="812"/>
    </row>
    <row r="48" spans="1:20" ht="12.95" customHeight="1" x14ac:dyDescent="0.2">
      <c r="A48" s="1414" t="s">
        <v>458</v>
      </c>
      <c r="B48" s="1414"/>
      <c r="C48" s="453"/>
      <c r="D48" s="366"/>
      <c r="E48" s="813">
        <v>0</v>
      </c>
      <c r="F48" s="365"/>
      <c r="G48" s="364"/>
      <c r="H48" s="95">
        <v>0</v>
      </c>
      <c r="I48" s="414"/>
      <c r="J48" s="364"/>
      <c r="K48" s="95">
        <v>1</v>
      </c>
      <c r="L48" s="414"/>
      <c r="M48" s="364"/>
      <c r="N48" s="95">
        <v>0</v>
      </c>
      <c r="O48" s="414"/>
      <c r="P48" s="362"/>
      <c r="Q48" s="95">
        <v>0</v>
      </c>
      <c r="R48" s="361"/>
      <c r="T48" s="812"/>
    </row>
    <row r="49" spans="1:20" ht="12.95" customHeight="1" x14ac:dyDescent="0.2">
      <c r="A49" s="1414" t="s">
        <v>461</v>
      </c>
      <c r="B49" s="1414"/>
      <c r="C49" s="452"/>
      <c r="D49" s="302"/>
      <c r="E49" s="813">
        <v>-43</v>
      </c>
      <c r="F49" s="301"/>
      <c r="G49" s="300"/>
      <c r="H49" s="88">
        <v>-48</v>
      </c>
      <c r="I49" s="311"/>
      <c r="J49" s="300"/>
      <c r="K49" s="88">
        <v>-47</v>
      </c>
      <c r="L49" s="311"/>
      <c r="M49" s="300"/>
      <c r="N49" s="88">
        <v>-44</v>
      </c>
      <c r="O49" s="311"/>
      <c r="P49" s="298"/>
      <c r="Q49" s="114">
        <v>-38</v>
      </c>
      <c r="R49" s="309"/>
      <c r="T49" s="812"/>
    </row>
    <row r="50" spans="1:20" ht="12.95" customHeight="1" x14ac:dyDescent="0.2">
      <c r="A50" s="1414" t="s">
        <v>459</v>
      </c>
      <c r="B50" s="1414"/>
      <c r="C50" s="452"/>
      <c r="D50" s="302"/>
      <c r="E50" s="816">
        <v>3</v>
      </c>
      <c r="F50" s="301"/>
      <c r="G50" s="300"/>
      <c r="H50" s="115">
        <v>3</v>
      </c>
      <c r="I50" s="311"/>
      <c r="J50" s="300"/>
      <c r="K50" s="115">
        <v>6</v>
      </c>
      <c r="L50" s="311"/>
      <c r="M50" s="300"/>
      <c r="N50" s="115">
        <v>5</v>
      </c>
      <c r="O50" s="311"/>
      <c r="P50" s="298"/>
      <c r="Q50" s="115">
        <v>3</v>
      </c>
      <c r="R50" s="309"/>
      <c r="T50" s="812"/>
    </row>
    <row r="51" spans="1:20" ht="12.95" customHeight="1" x14ac:dyDescent="0.2">
      <c r="A51" s="1493" t="s">
        <v>667</v>
      </c>
      <c r="B51" s="1494"/>
      <c r="C51" s="452"/>
      <c r="D51" s="302"/>
      <c r="E51" s="817">
        <v>-12</v>
      </c>
      <c r="F51" s="318"/>
      <c r="G51" s="317"/>
      <c r="H51" s="346">
        <v>-21</v>
      </c>
      <c r="I51" s="347"/>
      <c r="J51" s="317"/>
      <c r="K51" s="346">
        <v>-18</v>
      </c>
      <c r="L51" s="347"/>
      <c r="M51" s="317"/>
      <c r="N51" s="346">
        <v>-16</v>
      </c>
      <c r="O51" s="347"/>
      <c r="P51" s="315"/>
      <c r="Q51" s="346">
        <v>-11</v>
      </c>
      <c r="R51" s="345"/>
      <c r="T51" s="812"/>
    </row>
    <row r="52" spans="1:20" ht="12.95" customHeight="1" x14ac:dyDescent="0.2">
      <c r="A52" s="1498" t="s">
        <v>450</v>
      </c>
      <c r="B52" s="1498"/>
      <c r="C52" s="519"/>
      <c r="D52" s="825"/>
      <c r="E52" s="826">
        <v>9</v>
      </c>
      <c r="F52" s="827"/>
      <c r="G52" s="828"/>
      <c r="H52" s="829">
        <v>9</v>
      </c>
      <c r="I52" s="830"/>
      <c r="J52" s="828"/>
      <c r="K52" s="829">
        <v>11</v>
      </c>
      <c r="L52" s="830"/>
      <c r="M52" s="828"/>
      <c r="N52" s="829">
        <v>10</v>
      </c>
      <c r="O52" s="830"/>
      <c r="P52" s="831"/>
      <c r="Q52" s="829">
        <v>10</v>
      </c>
      <c r="R52" s="832"/>
      <c r="T52" s="812"/>
    </row>
    <row r="53" spans="1:20" ht="12.95" customHeight="1" thickBot="1" x14ac:dyDescent="0.25">
      <c r="A53" s="1493" t="s">
        <v>671</v>
      </c>
      <c r="B53" s="1493"/>
      <c r="C53" s="519"/>
      <c r="D53" s="825"/>
      <c r="E53" s="833">
        <v>-3</v>
      </c>
      <c r="F53" s="834"/>
      <c r="G53" s="835"/>
      <c r="H53" s="836">
        <v>-12</v>
      </c>
      <c r="I53" s="837"/>
      <c r="J53" s="835"/>
      <c r="K53" s="836">
        <v>-7</v>
      </c>
      <c r="L53" s="837"/>
      <c r="M53" s="835"/>
      <c r="N53" s="836">
        <v>-6</v>
      </c>
      <c r="O53" s="837"/>
      <c r="P53" s="838"/>
      <c r="Q53" s="836">
        <v>-1</v>
      </c>
      <c r="R53" s="839"/>
      <c r="T53" s="812"/>
    </row>
    <row r="54" spans="1:20" ht="12.95" customHeight="1" thickTop="1" x14ac:dyDescent="0.2">
      <c r="A54" s="840"/>
      <c r="B54" s="840"/>
      <c r="D54" s="841"/>
      <c r="E54" s="97"/>
      <c r="F54" s="842"/>
      <c r="G54" s="843"/>
      <c r="H54" s="844"/>
      <c r="I54" s="843"/>
      <c r="J54" s="843"/>
      <c r="K54" s="844"/>
      <c r="L54" s="843"/>
      <c r="M54" s="843"/>
      <c r="N54" s="844"/>
      <c r="O54" s="843"/>
      <c r="P54" s="845"/>
      <c r="Q54" s="844"/>
      <c r="R54" s="846"/>
      <c r="T54" s="812"/>
    </row>
    <row r="55" spans="1:20" s="519" customFormat="1" ht="12" customHeight="1" x14ac:dyDescent="0.2">
      <c r="A55" s="1499" t="s">
        <v>462</v>
      </c>
      <c r="B55" s="1500"/>
      <c r="D55" s="825"/>
      <c r="E55" s="543"/>
      <c r="F55" s="847"/>
      <c r="G55" s="848"/>
      <c r="H55" s="849"/>
      <c r="I55" s="850"/>
      <c r="J55" s="848"/>
      <c r="K55" s="849"/>
      <c r="L55" s="850"/>
      <c r="M55" s="848"/>
      <c r="N55" s="849"/>
      <c r="O55" s="850"/>
      <c r="P55" s="851"/>
      <c r="Q55" s="852"/>
      <c r="R55" s="853"/>
      <c r="T55" s="812"/>
    </row>
    <row r="56" spans="1:20" s="519" customFormat="1" ht="12" customHeight="1" x14ac:dyDescent="0.2">
      <c r="A56" s="1498" t="s">
        <v>350</v>
      </c>
      <c r="B56" s="1498"/>
      <c r="D56" s="825"/>
      <c r="E56" s="854">
        <v>51</v>
      </c>
      <c r="F56" s="834"/>
      <c r="G56" s="835"/>
      <c r="H56" s="855">
        <v>52</v>
      </c>
      <c r="I56" s="856"/>
      <c r="J56" s="835"/>
      <c r="K56" s="855">
        <v>57</v>
      </c>
      <c r="L56" s="856"/>
      <c r="M56" s="835"/>
      <c r="N56" s="855">
        <v>63</v>
      </c>
      <c r="O56" s="856"/>
      <c r="P56" s="838"/>
      <c r="Q56" s="837">
        <v>63</v>
      </c>
      <c r="R56" s="857"/>
      <c r="T56" s="812"/>
    </row>
    <row r="57" spans="1:20" s="519" customFormat="1" ht="12.95" customHeight="1" x14ac:dyDescent="0.2">
      <c r="A57" s="1498" t="s">
        <v>454</v>
      </c>
      <c r="B57" s="1498"/>
      <c r="D57" s="825"/>
      <c r="E57" s="854">
        <v>60</v>
      </c>
      <c r="F57" s="834"/>
      <c r="G57" s="835"/>
      <c r="H57" s="855">
        <v>65</v>
      </c>
      <c r="I57" s="856"/>
      <c r="J57" s="835"/>
      <c r="K57" s="855">
        <v>68</v>
      </c>
      <c r="L57" s="856"/>
      <c r="M57" s="835"/>
      <c r="N57" s="855">
        <v>73</v>
      </c>
      <c r="O57" s="856"/>
      <c r="P57" s="838"/>
      <c r="Q57" s="837">
        <v>73</v>
      </c>
      <c r="R57" s="857"/>
      <c r="T57" s="812"/>
    </row>
    <row r="58" spans="1:20" s="519" customFormat="1" ht="12" customHeight="1" x14ac:dyDescent="0.2">
      <c r="A58" s="1498" t="s">
        <v>448</v>
      </c>
      <c r="B58" s="1498"/>
      <c r="D58" s="825"/>
      <c r="E58" s="858">
        <v>-26</v>
      </c>
      <c r="F58" s="827"/>
      <c r="G58" s="828"/>
      <c r="H58" s="859">
        <v>-31</v>
      </c>
      <c r="I58" s="830"/>
      <c r="J58" s="828"/>
      <c r="K58" s="859">
        <v>-35</v>
      </c>
      <c r="L58" s="830"/>
      <c r="M58" s="828"/>
      <c r="N58" s="859">
        <v>-37</v>
      </c>
      <c r="O58" s="830"/>
      <c r="P58" s="831"/>
      <c r="Q58" s="860">
        <v>-38</v>
      </c>
      <c r="R58" s="832"/>
      <c r="T58" s="812"/>
    </row>
    <row r="59" spans="1:20" s="519" customFormat="1" ht="12.75" customHeight="1" x14ac:dyDescent="0.2">
      <c r="A59" s="1498" t="s">
        <v>455</v>
      </c>
      <c r="B59" s="1498"/>
      <c r="D59" s="825"/>
      <c r="E59" s="858">
        <v>-31</v>
      </c>
      <c r="F59" s="827"/>
      <c r="G59" s="828"/>
      <c r="H59" s="859">
        <v>-35</v>
      </c>
      <c r="I59" s="830"/>
      <c r="J59" s="828"/>
      <c r="K59" s="859">
        <v>-39</v>
      </c>
      <c r="L59" s="830"/>
      <c r="M59" s="828"/>
      <c r="N59" s="859">
        <v>-40</v>
      </c>
      <c r="O59" s="830"/>
      <c r="P59" s="831"/>
      <c r="Q59" s="860">
        <v>-43</v>
      </c>
      <c r="R59" s="832"/>
      <c r="T59" s="812"/>
    </row>
    <row r="60" spans="1:20" s="519" customFormat="1" ht="12" customHeight="1" x14ac:dyDescent="0.2">
      <c r="A60" s="1498" t="s">
        <v>456</v>
      </c>
      <c r="B60" s="1498"/>
      <c r="D60" s="825"/>
      <c r="E60" s="858">
        <v>-1</v>
      </c>
      <c r="F60" s="827"/>
      <c r="G60" s="828"/>
      <c r="H60" s="859">
        <v>0</v>
      </c>
      <c r="I60" s="830"/>
      <c r="J60" s="828"/>
      <c r="K60" s="859">
        <v>1</v>
      </c>
      <c r="L60" s="830"/>
      <c r="M60" s="828"/>
      <c r="N60" s="859">
        <v>1</v>
      </c>
      <c r="O60" s="830"/>
      <c r="P60" s="831"/>
      <c r="Q60" s="860">
        <v>2</v>
      </c>
      <c r="R60" s="832"/>
      <c r="T60" s="812"/>
    </row>
    <row r="61" spans="1:20" s="519" customFormat="1" ht="12" customHeight="1" x14ac:dyDescent="0.2">
      <c r="A61" s="1493" t="s">
        <v>544</v>
      </c>
      <c r="B61" s="1494"/>
      <c r="D61" s="825"/>
      <c r="E61" s="861">
        <v>2</v>
      </c>
      <c r="F61" s="834"/>
      <c r="G61" s="835"/>
      <c r="H61" s="862">
        <v>-1</v>
      </c>
      <c r="I61" s="856"/>
      <c r="J61" s="835"/>
      <c r="K61" s="862">
        <v>-5</v>
      </c>
      <c r="L61" s="856"/>
      <c r="M61" s="835"/>
      <c r="N61" s="862">
        <v>-3</v>
      </c>
      <c r="O61" s="856"/>
      <c r="P61" s="838"/>
      <c r="Q61" s="862">
        <v>-6</v>
      </c>
      <c r="R61" s="857"/>
      <c r="T61" s="812"/>
    </row>
    <row r="62" spans="1:20" s="519" customFormat="1" hidden="1" x14ac:dyDescent="0.2">
      <c r="A62" s="1498" t="s">
        <v>679</v>
      </c>
      <c r="B62" s="1498"/>
      <c r="D62" s="825"/>
      <c r="E62" s="858">
        <v>0</v>
      </c>
      <c r="F62" s="827"/>
      <c r="G62" s="828"/>
      <c r="H62" s="859">
        <v>0</v>
      </c>
      <c r="I62" s="830"/>
      <c r="J62" s="828"/>
      <c r="K62" s="859">
        <v>0</v>
      </c>
      <c r="L62" s="830"/>
      <c r="M62" s="828"/>
      <c r="N62" s="859">
        <v>0</v>
      </c>
      <c r="O62" s="830"/>
      <c r="P62" s="831"/>
      <c r="Q62" s="860">
        <v>0</v>
      </c>
      <c r="R62" s="832"/>
      <c r="T62" s="812"/>
    </row>
    <row r="63" spans="1:20" s="519" customFormat="1" ht="12.95" customHeight="1" thickBot="1" x14ac:dyDescent="0.25">
      <c r="A63" s="1493" t="s">
        <v>672</v>
      </c>
      <c r="B63" s="1493"/>
      <c r="D63" s="825"/>
      <c r="E63" s="382">
        <v>2</v>
      </c>
      <c r="F63" s="834"/>
      <c r="G63" s="835"/>
      <c r="H63" s="836">
        <v>-1</v>
      </c>
      <c r="I63" s="856"/>
      <c r="J63" s="835"/>
      <c r="K63" s="836">
        <v>-5</v>
      </c>
      <c r="L63" s="856"/>
      <c r="M63" s="835"/>
      <c r="N63" s="836">
        <v>-3</v>
      </c>
      <c r="O63" s="856"/>
      <c r="P63" s="838"/>
      <c r="Q63" s="836">
        <v>-6</v>
      </c>
      <c r="R63" s="857"/>
      <c r="T63" s="812"/>
    </row>
    <row r="64" spans="1:20" ht="12" customHeight="1" thickTop="1" x14ac:dyDescent="0.2">
      <c r="A64" s="1504"/>
      <c r="B64" s="1504"/>
      <c r="D64" s="863"/>
      <c r="E64" s="864"/>
      <c r="F64" s="865"/>
      <c r="H64" s="866"/>
      <c r="K64" s="866"/>
      <c r="N64" s="866"/>
      <c r="P64" s="863"/>
      <c r="Q64" s="867"/>
      <c r="R64" s="865"/>
    </row>
    <row r="65" spans="1:18" ht="12" customHeight="1" x14ac:dyDescent="0.2">
      <c r="A65" s="1504"/>
      <c r="B65" s="1504"/>
    </row>
    <row r="66" spans="1:18" ht="13.5" customHeight="1" x14ac:dyDescent="0.2">
      <c r="A66" s="868" t="s">
        <v>44</v>
      </c>
      <c r="B66" s="1505" t="s">
        <v>463</v>
      </c>
      <c r="C66" s="1505"/>
      <c r="D66" s="1505"/>
      <c r="E66" s="1505"/>
      <c r="F66" s="1505"/>
      <c r="G66" s="1505"/>
      <c r="H66" s="1505"/>
      <c r="I66" s="1505"/>
      <c r="J66" s="1505"/>
      <c r="K66" s="1505"/>
      <c r="L66" s="1505"/>
      <c r="M66" s="1505"/>
      <c r="N66" s="1505"/>
      <c r="O66" s="1505"/>
      <c r="P66" s="1505"/>
      <c r="Q66" s="1505"/>
      <c r="R66" s="1505"/>
    </row>
    <row r="67" spans="1:18" ht="24.75" customHeight="1" x14ac:dyDescent="0.2">
      <c r="A67" s="868" t="s">
        <v>55</v>
      </c>
      <c r="B67" s="1501" t="s">
        <v>464</v>
      </c>
      <c r="C67" s="1501"/>
      <c r="D67" s="1501"/>
      <c r="E67" s="1501"/>
      <c r="F67" s="1501"/>
      <c r="G67" s="1501"/>
      <c r="H67" s="1501"/>
      <c r="I67" s="1501"/>
      <c r="J67" s="1501"/>
      <c r="K67" s="1501"/>
      <c r="L67" s="1501"/>
      <c r="M67" s="1501"/>
      <c r="N67" s="1501"/>
      <c r="O67" s="1501"/>
      <c r="P67" s="1501"/>
      <c r="Q67" s="1501"/>
      <c r="R67" s="1501"/>
    </row>
    <row r="68" spans="1:18" ht="13.5" customHeight="1" x14ac:dyDescent="0.2">
      <c r="A68" s="868" t="s">
        <v>56</v>
      </c>
      <c r="B68" s="1501" t="s">
        <v>465</v>
      </c>
      <c r="C68" s="1501"/>
      <c r="D68" s="1501"/>
      <c r="E68" s="1501"/>
      <c r="F68" s="1501"/>
      <c r="G68" s="1501"/>
      <c r="H68" s="1501"/>
      <c r="I68" s="1501"/>
      <c r="J68" s="1501"/>
      <c r="K68" s="1501"/>
      <c r="L68" s="1501"/>
      <c r="M68" s="1501"/>
      <c r="N68" s="1501"/>
      <c r="O68" s="1501"/>
      <c r="P68" s="1501"/>
      <c r="Q68" s="1501"/>
      <c r="R68" s="1501"/>
    </row>
    <row r="69" spans="1:18" ht="13.5" x14ac:dyDescent="0.2">
      <c r="A69" s="868" t="s">
        <v>58</v>
      </c>
      <c r="B69" s="1502" t="s">
        <v>466</v>
      </c>
      <c r="C69" s="1503"/>
      <c r="D69" s="1503"/>
      <c r="E69" s="1503"/>
      <c r="F69" s="1503"/>
      <c r="G69" s="1503"/>
      <c r="H69" s="1503"/>
      <c r="I69" s="1503"/>
      <c r="J69" s="1503"/>
      <c r="K69" s="1503"/>
      <c r="L69" s="1503"/>
      <c r="M69" s="1503"/>
      <c r="N69" s="1503"/>
      <c r="O69" s="1503"/>
      <c r="P69" s="1503"/>
      <c r="Q69" s="1503"/>
      <c r="R69" s="1503"/>
    </row>
    <row r="70" spans="1:18" ht="13.5" customHeight="1" x14ac:dyDescent="0.2">
      <c r="A70" s="868"/>
    </row>
  </sheetData>
  <sheetProtection formatCells="0" formatColumns="0" formatRows="0" insertColumns="0" insertRows="0" insertHyperlinks="0" deleteColumns="0" deleteRows="0" sort="0" autoFilter="0" pivotTables="0"/>
  <mergeCells count="63">
    <mergeCell ref="B67:R67"/>
    <mergeCell ref="B68:R68"/>
    <mergeCell ref="B69:R69"/>
    <mergeCell ref="A61:B61"/>
    <mergeCell ref="A62:B62"/>
    <mergeCell ref="A63:B63"/>
    <mergeCell ref="A64:B64"/>
    <mergeCell ref="A65:B65"/>
    <mergeCell ref="B66:R66"/>
    <mergeCell ref="A60:B60"/>
    <mergeCell ref="A48:B48"/>
    <mergeCell ref="A49:B49"/>
    <mergeCell ref="A50:B50"/>
    <mergeCell ref="A51:B51"/>
    <mergeCell ref="A52:B52"/>
    <mergeCell ref="A53:B53"/>
    <mergeCell ref="A55:B55"/>
    <mergeCell ref="A56:B56"/>
    <mergeCell ref="A57:B57"/>
    <mergeCell ref="A58:B58"/>
    <mergeCell ref="A59:B59"/>
    <mergeCell ref="A47:B47"/>
    <mergeCell ref="A34:B34"/>
    <mergeCell ref="A35:B35"/>
    <mergeCell ref="A36:B36"/>
    <mergeCell ref="A38:B38"/>
    <mergeCell ref="A39:B39"/>
    <mergeCell ref="A40:B40"/>
    <mergeCell ref="A41:B41"/>
    <mergeCell ref="A42:B42"/>
    <mergeCell ref="A43:B43"/>
    <mergeCell ref="A44:B44"/>
    <mergeCell ref="A46:B46"/>
    <mergeCell ref="A33:B33"/>
    <mergeCell ref="A21:B21"/>
    <mergeCell ref="A22:B22"/>
    <mergeCell ref="A23:B23"/>
    <mergeCell ref="A24:B24"/>
    <mergeCell ref="A25:B25"/>
    <mergeCell ref="A26:B26"/>
    <mergeCell ref="A28:B28"/>
    <mergeCell ref="A29:B29"/>
    <mergeCell ref="A30:B30"/>
    <mergeCell ref="A31:B31"/>
    <mergeCell ref="A32:B32"/>
    <mergeCell ref="A20:B20"/>
    <mergeCell ref="A9:B9"/>
    <mergeCell ref="A10:B10"/>
    <mergeCell ref="A11:B11"/>
    <mergeCell ref="A12:B12"/>
    <mergeCell ref="A13:B13"/>
    <mergeCell ref="A14:B14"/>
    <mergeCell ref="A15:B15"/>
    <mergeCell ref="A16:B16"/>
    <mergeCell ref="A17:B17"/>
    <mergeCell ref="A18:B18"/>
    <mergeCell ref="A19:B19"/>
    <mergeCell ref="A8:B8"/>
    <mergeCell ref="A1:R1"/>
    <mergeCell ref="A2:R2"/>
    <mergeCell ref="A4:B4"/>
    <mergeCell ref="D4:R4"/>
    <mergeCell ref="A7:B7"/>
  </mergeCells>
  <printOptions horizontalCentered="1"/>
  <pageMargins left="0.25" right="0.25" top="0.5" bottom="0.5" header="0.3" footer="0.3"/>
  <pageSetup scale="61" orientation="landscape" r:id="rId1"/>
  <headerFooter>
    <oddFooter>&amp;L&amp;K0070C0The Allstate Corporation 1Q20 Supplement&amp;R&amp;K000000&amp;A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73F2-5F07-4A87-AF07-534B4F0EEA36}">
  <sheetPr>
    <pageSetUpPr fitToPage="1"/>
  </sheetPr>
  <dimension ref="A1:R37"/>
  <sheetViews>
    <sheetView topLeftCell="A12" zoomScaleNormal="100" workbookViewId="0"/>
  </sheetViews>
  <sheetFormatPr defaultColWidth="13.7109375" defaultRowHeight="12.75" x14ac:dyDescent="0.2"/>
  <cols>
    <col min="1" max="1" width="2.5703125" style="806" customWidth="1"/>
    <col min="2" max="2" width="54.7109375" style="806" customWidth="1"/>
    <col min="3" max="4" width="2.28515625" style="806" customWidth="1"/>
    <col min="5" max="5" width="10.28515625" style="806" customWidth="1"/>
    <col min="6" max="7" width="2.28515625" style="806" customWidth="1"/>
    <col min="8" max="8" width="10.28515625" style="806" customWidth="1"/>
    <col min="9" max="10" width="2.28515625" style="806" customWidth="1"/>
    <col min="11" max="11" width="10.28515625" style="806" customWidth="1"/>
    <col min="12" max="13" width="2.28515625" style="806" customWidth="1"/>
    <col min="14" max="14" width="10.28515625" style="806" customWidth="1"/>
    <col min="15" max="16" width="2.28515625" style="806" customWidth="1"/>
    <col min="17" max="17" width="10.28515625" style="806" customWidth="1"/>
    <col min="18" max="19" width="2.28515625" style="806" customWidth="1"/>
    <col min="20" max="16384" width="13.7109375" style="806"/>
  </cols>
  <sheetData>
    <row r="1" spans="1:18" ht="13.5" customHeight="1" x14ac:dyDescent="0.25">
      <c r="A1" s="1507" t="s">
        <v>0</v>
      </c>
      <c r="B1" s="1507"/>
      <c r="C1" s="1507"/>
      <c r="D1" s="1507"/>
      <c r="E1" s="1507"/>
      <c r="F1" s="1507"/>
      <c r="G1" s="1507"/>
      <c r="H1" s="1507"/>
      <c r="I1" s="1507"/>
      <c r="J1" s="1507"/>
      <c r="K1" s="1507"/>
      <c r="L1" s="1507"/>
      <c r="M1" s="1507"/>
      <c r="N1" s="1507"/>
      <c r="O1" s="1507"/>
      <c r="P1" s="1507"/>
      <c r="Q1" s="1507"/>
      <c r="R1" s="1507"/>
    </row>
    <row r="2" spans="1:18" ht="13.5" customHeight="1" x14ac:dyDescent="0.25">
      <c r="A2" s="1507" t="s">
        <v>467</v>
      </c>
      <c r="B2" s="1507"/>
      <c r="C2" s="1507"/>
      <c r="D2" s="1507"/>
      <c r="E2" s="1507"/>
      <c r="F2" s="1507"/>
      <c r="G2" s="1507"/>
      <c r="H2" s="1507"/>
      <c r="I2" s="1507"/>
      <c r="J2" s="1507"/>
      <c r="K2" s="1507"/>
      <c r="L2" s="1507"/>
      <c r="M2" s="1507"/>
      <c r="N2" s="1507"/>
      <c r="O2" s="1507"/>
      <c r="P2" s="1507"/>
      <c r="Q2" s="1507"/>
      <c r="R2" s="1507"/>
    </row>
    <row r="4" spans="1:18" x14ac:dyDescent="0.2">
      <c r="A4" s="1508" t="s">
        <v>3</v>
      </c>
      <c r="B4" s="1504"/>
      <c r="D4" s="1509" t="s">
        <v>49</v>
      </c>
      <c r="E4" s="1509"/>
      <c r="F4" s="1509"/>
      <c r="G4" s="1509"/>
      <c r="H4" s="1509"/>
      <c r="I4" s="1509"/>
      <c r="J4" s="1509"/>
      <c r="K4" s="1509"/>
      <c r="L4" s="1509"/>
      <c r="M4" s="1509"/>
      <c r="N4" s="1509"/>
      <c r="O4" s="1509"/>
      <c r="P4" s="1509"/>
      <c r="Q4" s="1509"/>
      <c r="R4" s="1509"/>
    </row>
    <row r="5" spans="1:18" x14ac:dyDescent="0.2">
      <c r="P5" s="869"/>
      <c r="Q5" s="869"/>
      <c r="R5" s="869"/>
    </row>
    <row r="6" spans="1:18" ht="25.9" customHeight="1" x14ac:dyDescent="0.2">
      <c r="D6" s="870"/>
      <c r="E6" s="337" t="s">
        <v>118</v>
      </c>
      <c r="F6" s="871"/>
      <c r="G6" s="869"/>
      <c r="H6" s="872" t="s">
        <v>184</v>
      </c>
      <c r="I6" s="873"/>
      <c r="J6" s="869"/>
      <c r="K6" s="872" t="s">
        <v>183</v>
      </c>
      <c r="L6" s="873"/>
      <c r="M6" s="869"/>
      <c r="N6" s="872" t="s">
        <v>182</v>
      </c>
      <c r="O6" s="873"/>
      <c r="P6" s="874"/>
      <c r="Q6" s="875" t="s">
        <v>181</v>
      </c>
      <c r="R6" s="876"/>
    </row>
    <row r="7" spans="1:18" ht="12" customHeight="1" x14ac:dyDescent="0.2">
      <c r="D7" s="841"/>
      <c r="E7" s="474"/>
      <c r="F7" s="842"/>
      <c r="G7" s="869"/>
      <c r="H7" s="474"/>
      <c r="I7" s="877"/>
      <c r="J7" s="869"/>
      <c r="K7" s="474"/>
      <c r="L7" s="877"/>
      <c r="M7" s="869"/>
      <c r="N7" s="474"/>
      <c r="O7" s="877"/>
      <c r="P7" s="878"/>
      <c r="Q7" s="474"/>
      <c r="R7" s="842"/>
    </row>
    <row r="8" spans="1:18" ht="12" customHeight="1" x14ac:dyDescent="0.2">
      <c r="A8" s="1506" t="s">
        <v>350</v>
      </c>
      <c r="B8" s="1504"/>
      <c r="D8" s="841"/>
      <c r="E8" s="879">
        <v>221</v>
      </c>
      <c r="F8" s="842"/>
      <c r="G8" s="869"/>
      <c r="H8" s="879">
        <v>278</v>
      </c>
      <c r="I8" s="880"/>
      <c r="J8" s="869"/>
      <c r="K8" s="879">
        <v>181</v>
      </c>
      <c r="L8" s="880"/>
      <c r="M8" s="869"/>
      <c r="N8" s="879">
        <v>167</v>
      </c>
      <c r="O8" s="880"/>
      <c r="P8" s="878"/>
      <c r="Q8" s="844">
        <v>206</v>
      </c>
      <c r="R8" s="846"/>
    </row>
    <row r="9" spans="1:18" ht="12" customHeight="1" x14ac:dyDescent="0.2">
      <c r="D9" s="841"/>
      <c r="E9" s="881"/>
      <c r="F9" s="842"/>
      <c r="G9" s="869"/>
      <c r="H9" s="881"/>
      <c r="I9" s="882"/>
      <c r="J9" s="869"/>
      <c r="K9" s="881"/>
      <c r="L9" s="882"/>
      <c r="M9" s="869"/>
      <c r="N9" s="881"/>
      <c r="O9" s="882"/>
      <c r="P9" s="878"/>
      <c r="Q9" s="882"/>
      <c r="R9" s="883"/>
    </row>
    <row r="10" spans="1:18" ht="13.5" x14ac:dyDescent="0.2">
      <c r="A10" s="1506" t="s">
        <v>351</v>
      </c>
      <c r="B10" s="1504"/>
      <c r="D10" s="841"/>
      <c r="E10" s="879">
        <v>206</v>
      </c>
      <c r="F10" s="842"/>
      <c r="G10" s="869"/>
      <c r="H10" s="879">
        <v>172</v>
      </c>
      <c r="I10" s="884"/>
      <c r="J10" s="869"/>
      <c r="K10" s="879">
        <v>163</v>
      </c>
      <c r="L10" s="884"/>
      <c r="M10" s="869"/>
      <c r="N10" s="879">
        <v>153</v>
      </c>
      <c r="O10" s="884"/>
      <c r="P10" s="878"/>
      <c r="Q10" s="844">
        <v>145</v>
      </c>
      <c r="R10" s="885"/>
    </row>
    <row r="11" spans="1:18" ht="13.5" x14ac:dyDescent="0.2">
      <c r="A11" s="1506" t="s">
        <v>468</v>
      </c>
      <c r="B11" s="1504"/>
      <c r="D11" s="841"/>
      <c r="E11" s="886">
        <v>8</v>
      </c>
      <c r="F11" s="842"/>
      <c r="G11" s="869"/>
      <c r="H11" s="886">
        <v>6</v>
      </c>
      <c r="I11" s="884"/>
      <c r="J11" s="869"/>
      <c r="K11" s="886">
        <v>7</v>
      </c>
      <c r="L11" s="884"/>
      <c r="M11" s="869"/>
      <c r="N11" s="886">
        <v>7</v>
      </c>
      <c r="O11" s="884"/>
      <c r="P11" s="878"/>
      <c r="Q11" s="887">
        <v>8</v>
      </c>
      <c r="R11" s="885"/>
    </row>
    <row r="12" spans="1:18" ht="12" customHeight="1" x14ac:dyDescent="0.2">
      <c r="A12" s="1506" t="s">
        <v>2</v>
      </c>
      <c r="B12" s="1504"/>
      <c r="D12" s="841"/>
      <c r="E12" s="886">
        <v>5</v>
      </c>
      <c r="F12" s="842"/>
      <c r="G12" s="869"/>
      <c r="H12" s="886">
        <v>6</v>
      </c>
      <c r="I12" s="888"/>
      <c r="J12" s="869"/>
      <c r="K12" s="886">
        <v>5</v>
      </c>
      <c r="L12" s="888"/>
      <c r="M12" s="869"/>
      <c r="N12" s="886">
        <v>4</v>
      </c>
      <c r="O12" s="888"/>
      <c r="P12" s="878"/>
      <c r="Q12" s="887">
        <v>4</v>
      </c>
      <c r="R12" s="889"/>
    </row>
    <row r="13" spans="1:18" ht="12" customHeight="1" x14ac:dyDescent="0.2">
      <c r="A13" s="1506" t="s">
        <v>678</v>
      </c>
      <c r="B13" s="1504"/>
      <c r="D13" s="841"/>
      <c r="E13" s="886">
        <v>-19</v>
      </c>
      <c r="F13" s="842"/>
      <c r="G13" s="869"/>
      <c r="H13" s="886">
        <v>5</v>
      </c>
      <c r="I13" s="888"/>
      <c r="J13" s="869"/>
      <c r="K13" s="886">
        <v>2</v>
      </c>
      <c r="L13" s="888"/>
      <c r="M13" s="869"/>
      <c r="N13" s="886">
        <v>6</v>
      </c>
      <c r="O13" s="888"/>
      <c r="P13" s="878"/>
      <c r="Q13" s="887">
        <v>7</v>
      </c>
      <c r="R13" s="889"/>
    </row>
    <row r="14" spans="1:18" ht="12" customHeight="1" x14ac:dyDescent="0.2">
      <c r="A14" s="1506" t="s">
        <v>448</v>
      </c>
      <c r="B14" s="1504"/>
      <c r="D14" s="841"/>
      <c r="E14" s="886">
        <v>-55</v>
      </c>
      <c r="F14" s="842"/>
      <c r="G14" s="869"/>
      <c r="H14" s="886">
        <v>-49</v>
      </c>
      <c r="I14" s="888"/>
      <c r="J14" s="869"/>
      <c r="K14" s="886">
        <v>-46</v>
      </c>
      <c r="L14" s="888"/>
      <c r="M14" s="869"/>
      <c r="N14" s="886">
        <v>-37</v>
      </c>
      <c r="O14" s="888"/>
      <c r="P14" s="878"/>
      <c r="Q14" s="887">
        <v>-43</v>
      </c>
      <c r="R14" s="889"/>
    </row>
    <row r="15" spans="1:18" ht="12" customHeight="1" x14ac:dyDescent="0.2">
      <c r="A15" s="1506" t="s">
        <v>177</v>
      </c>
      <c r="B15" s="1504"/>
      <c r="D15" s="841"/>
      <c r="E15" s="886">
        <v>-70</v>
      </c>
      <c r="F15" s="842"/>
      <c r="G15" s="869"/>
      <c r="H15" s="886">
        <v>-62</v>
      </c>
      <c r="I15" s="884"/>
      <c r="J15" s="869"/>
      <c r="K15" s="886">
        <v>-60</v>
      </c>
      <c r="L15" s="884"/>
      <c r="M15" s="869"/>
      <c r="N15" s="886">
        <v>-56</v>
      </c>
      <c r="O15" s="884"/>
      <c r="P15" s="878"/>
      <c r="Q15" s="887">
        <v>-53</v>
      </c>
      <c r="R15" s="885"/>
    </row>
    <row r="16" spans="1:18" ht="12" customHeight="1" x14ac:dyDescent="0.2">
      <c r="A16" s="1506" t="s">
        <v>469</v>
      </c>
      <c r="B16" s="1504"/>
      <c r="D16" s="841"/>
      <c r="E16" s="886">
        <v>-50</v>
      </c>
      <c r="F16" s="842"/>
      <c r="G16" s="869"/>
      <c r="H16" s="886">
        <v>-56</v>
      </c>
      <c r="I16" s="888"/>
      <c r="J16" s="869"/>
      <c r="K16" s="886">
        <v>-49</v>
      </c>
      <c r="L16" s="888"/>
      <c r="M16" s="869"/>
      <c r="N16" s="886">
        <v>-48</v>
      </c>
      <c r="O16" s="888"/>
      <c r="P16" s="878"/>
      <c r="Q16" s="887">
        <v>-42</v>
      </c>
      <c r="R16" s="889"/>
    </row>
    <row r="17" spans="1:18" ht="12" customHeight="1" x14ac:dyDescent="0.2">
      <c r="A17" s="1506" t="s">
        <v>270</v>
      </c>
      <c r="B17" s="1510"/>
      <c r="D17" s="841"/>
      <c r="E17" s="886">
        <v>-16</v>
      </c>
      <c r="F17" s="842"/>
      <c r="G17" s="869"/>
      <c r="H17" s="886">
        <v>-18</v>
      </c>
      <c r="I17" s="888"/>
      <c r="J17" s="869"/>
      <c r="K17" s="886">
        <v>-18</v>
      </c>
      <c r="L17" s="888"/>
      <c r="M17" s="869"/>
      <c r="N17" s="886">
        <v>-18</v>
      </c>
      <c r="O17" s="888"/>
      <c r="P17" s="878"/>
      <c r="Q17" s="887">
        <v>-18</v>
      </c>
      <c r="R17" s="889"/>
    </row>
    <row r="18" spans="1:18" ht="12" customHeight="1" x14ac:dyDescent="0.2">
      <c r="A18" s="1506" t="s">
        <v>265</v>
      </c>
      <c r="B18" s="1504"/>
      <c r="D18" s="841"/>
      <c r="E18" s="886">
        <v>0</v>
      </c>
      <c r="F18" s="842"/>
      <c r="G18" s="869"/>
      <c r="H18" s="886">
        <v>0</v>
      </c>
      <c r="I18" s="888"/>
      <c r="J18" s="869"/>
      <c r="K18" s="886">
        <v>0</v>
      </c>
      <c r="L18" s="888"/>
      <c r="M18" s="869"/>
      <c r="N18" s="886">
        <v>-55</v>
      </c>
      <c r="O18" s="888"/>
      <c r="P18" s="878"/>
      <c r="Q18" s="887">
        <v>0</v>
      </c>
      <c r="R18" s="889"/>
    </row>
    <row r="19" spans="1:18" ht="12" customHeight="1" x14ac:dyDescent="0.2">
      <c r="A19" s="1492" t="str">
        <f>IF((AND(E19&gt;=0,H19&gt;=0,K19&gt;=0,N19&gt;=0,Q19&gt;=0,T19&gt;=0,W19&gt;=0,Z19&gt;=0)),"Income tax expense",IF(AND(E19&lt;0,H19&lt;0,K19&lt;0,N19&lt;0,Q19&lt;0,T19&lt;0,W19&lt;0,Z19&lt;0),"Income tax benefit",IF(AND(E19&lt;0,OR(H19&gt;=0,K19&gt;=0,N19&gt;=0,Q19&gt;=0,T19&gt;=0,W19&gt;=0,Z19&gt;=0)),"Income tax (benefit) expense","Income tax expense (benefit)")))</f>
        <v>Income tax (benefit) expense</v>
      </c>
      <c r="B19" s="1492"/>
      <c r="D19" s="841"/>
      <c r="E19" s="890">
        <v>-2</v>
      </c>
      <c r="F19" s="842"/>
      <c r="G19" s="869"/>
      <c r="H19" s="890">
        <v>-2</v>
      </c>
      <c r="I19" s="888"/>
      <c r="J19" s="869"/>
      <c r="K19" s="890">
        <v>-1</v>
      </c>
      <c r="L19" s="888"/>
      <c r="M19" s="869"/>
      <c r="N19" s="890">
        <v>9</v>
      </c>
      <c r="O19" s="888"/>
      <c r="P19" s="878"/>
      <c r="Q19" s="890">
        <v>-2</v>
      </c>
      <c r="R19" s="889"/>
    </row>
    <row r="20" spans="1:18" ht="12" customHeight="1" x14ac:dyDescent="0.2">
      <c r="A20" s="1493" t="str">
        <f>IF((AND(E20&gt;=0,H20&gt;=0,K20&gt;=0,N20&gt;=0,Q20&gt;=0,T20&gt;=0,W20&gt;=0,Z20&gt;=0)),"Net income applicable to common shareholders",IF(AND(E20&lt;0,H20&lt;0,K20&lt;0,N20&lt;0,Q20&lt;0,T20&lt;0,W20&lt;0,Z20&lt;0),"Net loss applicable to common shareholders",IF(AND(E20&lt;0,OR(H20&gt;=0,K20&gt;=0,N20&gt;=0,Q20&gt;=0,T20&gt;=0,W20&gt;=0,Z20&gt;=0)),"Net (loss) income applicable to common shareholders","Net income (loss) applicable to common shareholders")))</f>
        <v>Net income (loss) applicable to common shareholders</v>
      </c>
      <c r="B20" s="1494"/>
      <c r="D20" s="841"/>
      <c r="E20" s="891">
        <v>7</v>
      </c>
      <c r="F20" s="842"/>
      <c r="G20" s="869"/>
      <c r="H20" s="891">
        <v>2</v>
      </c>
      <c r="I20" s="892"/>
      <c r="J20" s="869"/>
      <c r="K20" s="891">
        <v>3</v>
      </c>
      <c r="L20" s="892"/>
      <c r="M20" s="869"/>
      <c r="N20" s="891">
        <v>-35</v>
      </c>
      <c r="O20" s="892"/>
      <c r="P20" s="878"/>
      <c r="Q20" s="891">
        <v>6</v>
      </c>
      <c r="R20" s="893"/>
    </row>
    <row r="21" spans="1:18" ht="12" customHeight="1" x14ac:dyDescent="0.2">
      <c r="D21" s="841"/>
      <c r="E21" s="894"/>
      <c r="F21" s="842"/>
      <c r="G21" s="869"/>
      <c r="H21" s="895"/>
      <c r="I21" s="892"/>
      <c r="J21" s="869"/>
      <c r="K21" s="895"/>
      <c r="L21" s="892"/>
      <c r="M21" s="869"/>
      <c r="N21" s="895"/>
      <c r="O21" s="892"/>
      <c r="P21" s="878"/>
      <c r="Q21" s="892"/>
      <c r="R21" s="893"/>
    </row>
    <row r="22" spans="1:18" ht="12" customHeight="1" x14ac:dyDescent="0.2">
      <c r="A22" s="1511" t="s">
        <v>696</v>
      </c>
      <c r="B22" s="1500"/>
      <c r="D22" s="841"/>
      <c r="E22" s="896">
        <v>15</v>
      </c>
      <c r="F22" s="842"/>
      <c r="G22" s="869"/>
      <c r="H22" s="886">
        <v>-4</v>
      </c>
      <c r="I22" s="888"/>
      <c r="J22" s="869"/>
      <c r="K22" s="886">
        <v>-2</v>
      </c>
      <c r="L22" s="888"/>
      <c r="M22" s="869"/>
      <c r="N22" s="886">
        <v>-4</v>
      </c>
      <c r="O22" s="888"/>
      <c r="P22" s="878"/>
      <c r="Q22" s="887">
        <v>-6</v>
      </c>
      <c r="R22" s="889"/>
    </row>
    <row r="23" spans="1:18" ht="12" customHeight="1" x14ac:dyDescent="0.2">
      <c r="A23" s="1506" t="s">
        <v>450</v>
      </c>
      <c r="B23" s="1504"/>
      <c r="D23" s="841"/>
      <c r="E23" s="896">
        <v>12</v>
      </c>
      <c r="F23" s="842"/>
      <c r="G23" s="869"/>
      <c r="H23" s="886">
        <v>14</v>
      </c>
      <c r="I23" s="888"/>
      <c r="J23" s="869"/>
      <c r="K23" s="886">
        <v>14</v>
      </c>
      <c r="L23" s="888"/>
      <c r="M23" s="869"/>
      <c r="N23" s="886">
        <v>15</v>
      </c>
      <c r="O23" s="888"/>
      <c r="P23" s="878"/>
      <c r="Q23" s="887">
        <v>14</v>
      </c>
      <c r="R23" s="889"/>
    </row>
    <row r="24" spans="1:18" ht="12" customHeight="1" x14ac:dyDescent="0.2">
      <c r="A24" s="1506" t="s">
        <v>451</v>
      </c>
      <c r="B24" s="1504"/>
      <c r="D24" s="841"/>
      <c r="E24" s="896">
        <v>0</v>
      </c>
      <c r="F24" s="842"/>
      <c r="G24" s="869"/>
      <c r="H24" s="886">
        <v>0</v>
      </c>
      <c r="I24" s="888"/>
      <c r="J24" s="869"/>
      <c r="K24" s="886">
        <v>0</v>
      </c>
      <c r="L24" s="888"/>
      <c r="M24" s="869"/>
      <c r="N24" s="886">
        <v>43</v>
      </c>
      <c r="O24" s="888"/>
      <c r="P24" s="878"/>
      <c r="Q24" s="887">
        <v>0</v>
      </c>
      <c r="R24" s="889"/>
    </row>
    <row r="25" spans="1:18" ht="12" hidden="1" customHeight="1" x14ac:dyDescent="0.2">
      <c r="A25" s="1506" t="s">
        <v>452</v>
      </c>
      <c r="B25" s="1504"/>
      <c r="D25" s="841"/>
      <c r="E25" s="896">
        <v>0</v>
      </c>
      <c r="F25" s="842"/>
      <c r="G25" s="869"/>
      <c r="H25" s="887">
        <v>0</v>
      </c>
      <c r="I25" s="888"/>
      <c r="J25" s="869"/>
      <c r="K25" s="887">
        <v>0</v>
      </c>
      <c r="L25" s="888"/>
      <c r="M25" s="869"/>
      <c r="N25" s="887">
        <v>0</v>
      </c>
      <c r="O25" s="888"/>
      <c r="P25" s="878"/>
      <c r="Q25" s="887">
        <v>0</v>
      </c>
      <c r="R25" s="889"/>
    </row>
    <row r="26" spans="1:18" ht="12" customHeight="1" thickBot="1" x14ac:dyDescent="0.25">
      <c r="A26" s="1493" t="str">
        <f>IF((AND(E26&gt;=0,H26&gt;=0,K26&gt;=0,N26&gt;=0,Q26&gt;=0,T26&gt;=0,W26&gt;=0,Z26&gt;=0)),"Adjusted net income",IF(AND(E26&lt;0,H26&lt;0,K26&lt;0,N26&lt;0,Q26&lt;0,T26&lt;0,W26&lt;0,Z26&lt;0),"Adjusted net loss",IF(AND(E26&lt;0,OR(H26&gt;=0,K26&gt;=0,N26&gt;=0,Q26&gt;=0,T26&gt;=0,W26&gt;=0,Z26&gt;=0)),"Adjusted net (loss) income","Adjusted net income (loss)")))</f>
        <v>Adjusted net income</v>
      </c>
      <c r="B26" s="1493"/>
      <c r="D26" s="841"/>
      <c r="E26" s="818">
        <v>34</v>
      </c>
      <c r="F26" s="842"/>
      <c r="G26" s="869"/>
      <c r="H26" s="818">
        <v>12</v>
      </c>
      <c r="I26" s="880"/>
      <c r="J26" s="869"/>
      <c r="K26" s="818">
        <v>15</v>
      </c>
      <c r="L26" s="880"/>
      <c r="M26" s="869"/>
      <c r="N26" s="818">
        <v>19</v>
      </c>
      <c r="O26" s="880"/>
      <c r="P26" s="878"/>
      <c r="Q26" s="818">
        <v>14</v>
      </c>
      <c r="R26" s="846"/>
    </row>
    <row r="27" spans="1:18" ht="12" customHeight="1" thickTop="1" x14ac:dyDescent="0.2">
      <c r="A27" s="1512"/>
      <c r="B27" s="1504"/>
      <c r="D27" s="841"/>
      <c r="E27" s="897"/>
      <c r="F27" s="842"/>
      <c r="G27" s="869"/>
      <c r="H27" s="881"/>
      <c r="I27" s="882"/>
      <c r="J27" s="869"/>
      <c r="K27" s="881"/>
      <c r="L27" s="882"/>
      <c r="M27" s="869"/>
      <c r="N27" s="881"/>
      <c r="O27" s="882"/>
      <c r="P27" s="878"/>
      <c r="Q27" s="882"/>
      <c r="R27" s="883"/>
    </row>
    <row r="28" spans="1:18" ht="14.25" customHeight="1" x14ac:dyDescent="0.2">
      <c r="A28" s="1513" t="s">
        <v>470</v>
      </c>
      <c r="B28" s="1514"/>
      <c r="D28" s="841"/>
      <c r="E28" s="898">
        <v>107124</v>
      </c>
      <c r="F28" s="842"/>
      <c r="G28" s="869"/>
      <c r="H28" s="899">
        <v>99632</v>
      </c>
      <c r="I28" s="900"/>
      <c r="J28" s="869"/>
      <c r="K28" s="899">
        <v>89783</v>
      </c>
      <c r="L28" s="900"/>
      <c r="M28" s="869"/>
      <c r="N28" s="899">
        <v>83968</v>
      </c>
      <c r="O28" s="900"/>
      <c r="P28" s="878"/>
      <c r="Q28" s="901">
        <v>77866</v>
      </c>
      <c r="R28" s="902"/>
    </row>
    <row r="29" spans="1:18" ht="12" customHeight="1" x14ac:dyDescent="0.2">
      <c r="A29" s="1504"/>
      <c r="B29" s="1504"/>
      <c r="D29" s="841"/>
      <c r="E29" s="903"/>
      <c r="F29" s="842"/>
      <c r="G29" s="869"/>
      <c r="H29" s="904"/>
      <c r="I29" s="900"/>
      <c r="J29" s="869"/>
      <c r="K29" s="904"/>
      <c r="L29" s="900"/>
      <c r="M29" s="869"/>
      <c r="N29" s="904"/>
      <c r="O29" s="900"/>
      <c r="P29" s="878"/>
      <c r="Q29" s="900"/>
      <c r="R29" s="902"/>
    </row>
    <row r="30" spans="1:18" ht="12" customHeight="1" x14ac:dyDescent="0.2">
      <c r="A30" s="1512" t="s">
        <v>471</v>
      </c>
      <c r="B30" s="1510"/>
      <c r="D30" s="841"/>
      <c r="E30" s="905">
        <v>12561</v>
      </c>
      <c r="F30" s="842"/>
      <c r="G30" s="869"/>
      <c r="H30" s="899">
        <v>16515</v>
      </c>
      <c r="I30" s="900"/>
      <c r="J30" s="869"/>
      <c r="K30" s="899">
        <v>10086</v>
      </c>
      <c r="L30" s="900"/>
      <c r="M30" s="869"/>
      <c r="N30" s="899">
        <v>9754</v>
      </c>
      <c r="O30" s="900"/>
      <c r="P30" s="878"/>
      <c r="Q30" s="901">
        <v>13500</v>
      </c>
      <c r="R30" s="902"/>
    </row>
    <row r="31" spans="1:18" ht="12" customHeight="1" x14ac:dyDescent="0.2">
      <c r="D31" s="863"/>
      <c r="E31" s="864"/>
      <c r="F31" s="865"/>
      <c r="G31" s="869"/>
      <c r="H31" s="877"/>
      <c r="I31" s="877"/>
      <c r="J31" s="869"/>
      <c r="K31" s="877"/>
      <c r="L31" s="877"/>
      <c r="M31" s="869"/>
      <c r="N31" s="877"/>
      <c r="O31" s="877"/>
      <c r="P31" s="906"/>
      <c r="Q31" s="864"/>
      <c r="R31" s="865"/>
    </row>
    <row r="32" spans="1:18" ht="12" customHeight="1" x14ac:dyDescent="0.2">
      <c r="P32" s="869"/>
      <c r="Q32" s="869"/>
      <c r="R32" s="869"/>
    </row>
    <row r="33" spans="1:18" ht="13.5" x14ac:dyDescent="0.2">
      <c r="A33" s="907" t="s">
        <v>57</v>
      </c>
      <c r="B33" s="1501" t="s">
        <v>472</v>
      </c>
      <c r="C33" s="1503"/>
      <c r="D33" s="1503"/>
      <c r="E33" s="1503"/>
      <c r="F33" s="1503"/>
      <c r="G33" s="1503"/>
      <c r="H33" s="1503"/>
      <c r="I33" s="1503"/>
      <c r="J33" s="1503"/>
      <c r="K33" s="1503"/>
      <c r="L33" s="1503"/>
      <c r="M33" s="1503"/>
      <c r="N33" s="1503"/>
      <c r="O33" s="1503"/>
      <c r="P33" s="1503"/>
      <c r="Q33" s="1503"/>
      <c r="R33" s="1503"/>
    </row>
    <row r="34" spans="1:18" ht="15.75" customHeight="1" x14ac:dyDescent="0.2">
      <c r="A34" s="518" t="s">
        <v>55</v>
      </c>
      <c r="B34" s="1501" t="s">
        <v>473</v>
      </c>
      <c r="C34" s="1503"/>
      <c r="D34" s="1503"/>
      <c r="E34" s="1503"/>
      <c r="F34" s="1503"/>
      <c r="G34" s="1503"/>
      <c r="H34" s="1503"/>
      <c r="I34" s="1503"/>
      <c r="J34" s="1503"/>
      <c r="K34" s="1503"/>
      <c r="L34" s="1503"/>
      <c r="M34" s="1503"/>
      <c r="N34" s="1503"/>
      <c r="O34" s="1503"/>
      <c r="P34" s="1503"/>
      <c r="Q34" s="1503"/>
      <c r="R34" s="1503"/>
    </row>
    <row r="35" spans="1:18" ht="15.75" customHeight="1" x14ac:dyDescent="0.2"/>
    <row r="36" spans="1:18" ht="15.75" customHeight="1" x14ac:dyDescent="0.2"/>
    <row r="37" spans="1:18" ht="15.75" customHeight="1" x14ac:dyDescent="0.2"/>
  </sheetData>
  <sheetProtection formatCells="0" formatColumns="0" formatRows="0" insertColumns="0" insertRows="0" insertHyperlinks="0" deleteColumns="0" deleteRows="0" sort="0" autoFilter="0" pivotTables="0"/>
  <mergeCells count="27">
    <mergeCell ref="A30:B30"/>
    <mergeCell ref="B33:R33"/>
    <mergeCell ref="B34:R34"/>
    <mergeCell ref="A24:B24"/>
    <mergeCell ref="A25:B25"/>
    <mergeCell ref="A26:B26"/>
    <mergeCell ref="A27:B27"/>
    <mergeCell ref="A28:B28"/>
    <mergeCell ref="A29:B29"/>
    <mergeCell ref="A23:B23"/>
    <mergeCell ref="A11:B11"/>
    <mergeCell ref="A12:B12"/>
    <mergeCell ref="A13:B13"/>
    <mergeCell ref="A14:B14"/>
    <mergeCell ref="A15:B15"/>
    <mergeCell ref="A16:B16"/>
    <mergeCell ref="A17:B17"/>
    <mergeCell ref="A18:B18"/>
    <mergeCell ref="A19:B19"/>
    <mergeCell ref="A20:B20"/>
    <mergeCell ref="A22:B22"/>
    <mergeCell ref="A10:B10"/>
    <mergeCell ref="A1:R1"/>
    <mergeCell ref="A2:R2"/>
    <mergeCell ref="A4:B4"/>
    <mergeCell ref="D4:R4"/>
    <mergeCell ref="A8:B8"/>
  </mergeCells>
  <printOptions horizontalCentered="1"/>
  <pageMargins left="0.25" right="0.25" top="0.5" bottom="0.5" header="0.3" footer="0.3"/>
  <pageSetup orientation="landscape" r:id="rId1"/>
  <headerFooter>
    <oddFooter>&amp;L&amp;K0070C0The Allstate Corporation 1Q20 Supplement&amp;R&amp;K000000&amp;A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5255D-770D-4BA8-AE82-D79C564CF8A4}">
  <sheetPr>
    <pageSetUpPr fitToPage="1"/>
  </sheetPr>
  <dimension ref="A1:T54"/>
  <sheetViews>
    <sheetView zoomScaleNormal="100" workbookViewId="0">
      <selection sqref="A1:R1"/>
    </sheetView>
  </sheetViews>
  <sheetFormatPr defaultColWidth="13.7109375" defaultRowHeight="12.75" x14ac:dyDescent="0.2"/>
  <cols>
    <col min="1" max="1" width="3" style="285" customWidth="1"/>
    <col min="2" max="2" width="42.85546875" style="285" customWidth="1"/>
    <col min="3" max="4" width="2.28515625" style="285" customWidth="1"/>
    <col min="5" max="5" width="10.28515625" style="285" customWidth="1"/>
    <col min="6" max="7" width="2.28515625" style="285" customWidth="1"/>
    <col min="8" max="8" width="10.28515625" style="285" customWidth="1"/>
    <col min="9" max="10" width="2.28515625" style="285" customWidth="1"/>
    <col min="11" max="11" width="10.28515625" style="285" customWidth="1"/>
    <col min="12" max="13" width="2.28515625" style="285" customWidth="1"/>
    <col min="14" max="14" width="10.28515625" style="285" customWidth="1"/>
    <col min="15" max="16" width="2.28515625" style="285" customWidth="1"/>
    <col min="17" max="17" width="10.28515625" style="285" customWidth="1"/>
    <col min="18" max="19" width="2.28515625" style="285" customWidth="1"/>
    <col min="20" max="16384" width="13.7109375" style="285"/>
  </cols>
  <sheetData>
    <row r="1" spans="1:20" ht="13.5" customHeight="1" x14ac:dyDescent="0.25">
      <c r="A1" s="1401" t="s">
        <v>0</v>
      </c>
      <c r="B1" s="1401"/>
      <c r="C1" s="1401"/>
      <c r="D1" s="1401"/>
      <c r="E1" s="1401"/>
      <c r="F1" s="1401"/>
      <c r="G1" s="1401"/>
      <c r="H1" s="1401"/>
      <c r="I1" s="1401"/>
      <c r="J1" s="1401"/>
      <c r="K1" s="1401"/>
      <c r="L1" s="1401"/>
      <c r="M1" s="1401"/>
      <c r="N1" s="1401"/>
      <c r="O1" s="1401"/>
      <c r="P1" s="1401"/>
      <c r="Q1" s="1401"/>
      <c r="R1" s="1401"/>
    </row>
    <row r="2" spans="1:20" ht="14.25" customHeight="1" x14ac:dyDescent="0.25">
      <c r="A2" s="1401" t="s">
        <v>185</v>
      </c>
      <c r="B2" s="1401"/>
      <c r="C2" s="1401"/>
      <c r="D2" s="1401"/>
      <c r="E2" s="1401"/>
      <c r="F2" s="1401"/>
      <c r="G2" s="1401"/>
      <c r="H2" s="1401"/>
      <c r="I2" s="1401"/>
      <c r="J2" s="1401"/>
      <c r="K2" s="1401"/>
      <c r="L2" s="1401"/>
      <c r="M2" s="1401"/>
      <c r="N2" s="1401"/>
      <c r="O2" s="1401"/>
      <c r="P2" s="1401"/>
      <c r="Q2" s="1401"/>
      <c r="R2" s="1401"/>
    </row>
    <row r="4" spans="1:20" x14ac:dyDescent="0.2">
      <c r="A4" s="1515" t="s">
        <v>3</v>
      </c>
      <c r="B4" s="1400"/>
      <c r="D4" s="1403" t="s">
        <v>49</v>
      </c>
      <c r="E4" s="1403"/>
      <c r="F4" s="1403"/>
      <c r="G4" s="1403"/>
      <c r="H4" s="1403"/>
      <c r="I4" s="1403"/>
      <c r="J4" s="1403"/>
      <c r="K4" s="1403"/>
      <c r="L4" s="1403"/>
      <c r="M4" s="1403"/>
      <c r="N4" s="1403"/>
      <c r="O4" s="1403"/>
      <c r="P4" s="1403"/>
      <c r="Q4" s="1403"/>
      <c r="R4" s="1403"/>
    </row>
    <row r="5" spans="1:20" ht="15.75" customHeight="1" x14ac:dyDescent="0.2">
      <c r="P5" s="288"/>
      <c r="Q5" s="288"/>
      <c r="R5" s="288"/>
    </row>
    <row r="6" spans="1:20" ht="25.9" customHeight="1" x14ac:dyDescent="0.2">
      <c r="D6" s="338"/>
      <c r="E6" s="337" t="s">
        <v>118</v>
      </c>
      <c r="F6" s="336"/>
      <c r="G6" s="335"/>
      <c r="H6" s="334" t="s">
        <v>184</v>
      </c>
      <c r="I6" s="333"/>
      <c r="J6" s="335"/>
      <c r="K6" s="334" t="s">
        <v>183</v>
      </c>
      <c r="L6" s="333"/>
      <c r="M6" s="335"/>
      <c r="N6" s="334" t="s">
        <v>182</v>
      </c>
      <c r="O6" s="333"/>
      <c r="P6" s="332"/>
      <c r="Q6" s="331" t="s">
        <v>181</v>
      </c>
      <c r="R6" s="330"/>
    </row>
    <row r="7" spans="1:20" ht="12" customHeight="1" x14ac:dyDescent="0.2">
      <c r="D7" s="302"/>
      <c r="E7" s="329"/>
      <c r="F7" s="307"/>
      <c r="G7" s="288"/>
      <c r="H7" s="329"/>
      <c r="I7" s="292"/>
      <c r="J7" s="288"/>
      <c r="K7" s="329"/>
      <c r="L7" s="292"/>
      <c r="M7" s="288"/>
      <c r="N7" s="329"/>
      <c r="O7" s="292"/>
      <c r="P7" s="305"/>
      <c r="Q7" s="329"/>
      <c r="R7" s="307"/>
    </row>
    <row r="8" spans="1:20" ht="12" customHeight="1" x14ac:dyDescent="0.2">
      <c r="A8" s="1414" t="s">
        <v>167</v>
      </c>
      <c r="B8" s="1400"/>
      <c r="D8" s="302"/>
      <c r="E8" s="93">
        <v>153</v>
      </c>
      <c r="F8" s="307"/>
      <c r="G8" s="288"/>
      <c r="H8" s="324">
        <v>166</v>
      </c>
      <c r="I8" s="323"/>
      <c r="J8" s="288"/>
      <c r="K8" s="324">
        <v>155</v>
      </c>
      <c r="L8" s="323"/>
      <c r="M8" s="288"/>
      <c r="N8" s="324">
        <v>157</v>
      </c>
      <c r="O8" s="323"/>
      <c r="P8" s="305"/>
      <c r="Q8" s="93">
        <v>154</v>
      </c>
      <c r="R8" s="321"/>
      <c r="T8" s="295"/>
    </row>
    <row r="9" spans="1:20" ht="12" customHeight="1" x14ac:dyDescent="0.2">
      <c r="A9" s="1414" t="s">
        <v>180</v>
      </c>
      <c r="B9" s="1400"/>
      <c r="D9" s="302"/>
      <c r="E9" s="87">
        <v>180</v>
      </c>
      <c r="F9" s="307"/>
      <c r="G9" s="288"/>
      <c r="H9" s="85">
        <v>176</v>
      </c>
      <c r="I9" s="92"/>
      <c r="J9" s="288"/>
      <c r="K9" s="85">
        <v>176</v>
      </c>
      <c r="L9" s="92"/>
      <c r="M9" s="288"/>
      <c r="N9" s="85">
        <v>176</v>
      </c>
      <c r="O9" s="92"/>
      <c r="P9" s="305"/>
      <c r="Q9" s="87">
        <v>183</v>
      </c>
      <c r="R9" s="308"/>
      <c r="T9" s="295"/>
    </row>
    <row r="10" spans="1:20" ht="12.75" customHeight="1" x14ac:dyDescent="0.2">
      <c r="A10" s="1497" t="s">
        <v>179</v>
      </c>
      <c r="B10" s="1414"/>
      <c r="D10" s="302"/>
      <c r="E10" s="87">
        <v>32</v>
      </c>
      <c r="F10" s="307"/>
      <c r="G10" s="288"/>
      <c r="H10" s="85">
        <v>34</v>
      </c>
      <c r="I10" s="92"/>
      <c r="J10" s="288"/>
      <c r="K10" s="85">
        <v>31</v>
      </c>
      <c r="L10" s="92"/>
      <c r="M10" s="288"/>
      <c r="N10" s="85">
        <v>33</v>
      </c>
      <c r="O10" s="92"/>
      <c r="P10" s="305"/>
      <c r="Q10" s="87">
        <v>27</v>
      </c>
      <c r="R10" s="308"/>
      <c r="T10" s="295"/>
    </row>
    <row r="11" spans="1:20" ht="12" customHeight="1" x14ac:dyDescent="0.2">
      <c r="A11" s="1414" t="s">
        <v>4</v>
      </c>
      <c r="B11" s="1400"/>
      <c r="D11" s="302"/>
      <c r="E11" s="87">
        <v>128</v>
      </c>
      <c r="F11" s="307"/>
      <c r="G11" s="288"/>
      <c r="H11" s="85">
        <v>134</v>
      </c>
      <c r="I11" s="92"/>
      <c r="J11" s="288"/>
      <c r="K11" s="85">
        <v>128</v>
      </c>
      <c r="L11" s="92"/>
      <c r="M11" s="288"/>
      <c r="N11" s="85">
        <v>125</v>
      </c>
      <c r="O11" s="92"/>
      <c r="P11" s="305"/>
      <c r="Q11" s="87">
        <v>127</v>
      </c>
      <c r="R11" s="308"/>
      <c r="T11" s="295"/>
    </row>
    <row r="12" spans="1:20" ht="12" customHeight="1" x14ac:dyDescent="0.2">
      <c r="A12" s="1414" t="s">
        <v>178</v>
      </c>
      <c r="B12" s="1400"/>
      <c r="D12" s="302"/>
      <c r="E12" s="87">
        <v>-212</v>
      </c>
      <c r="F12" s="307"/>
      <c r="G12" s="288"/>
      <c r="H12" s="85">
        <v>-223</v>
      </c>
      <c r="I12" s="92"/>
      <c r="J12" s="288"/>
      <c r="K12" s="85">
        <v>-202</v>
      </c>
      <c r="L12" s="92"/>
      <c r="M12" s="288"/>
      <c r="N12" s="85">
        <v>-216</v>
      </c>
      <c r="O12" s="92"/>
      <c r="P12" s="305"/>
      <c r="Q12" s="87">
        <v>-214</v>
      </c>
      <c r="R12" s="308"/>
      <c r="T12" s="295"/>
    </row>
    <row r="13" spans="1:20" ht="12" customHeight="1" x14ac:dyDescent="0.2">
      <c r="A13" s="1414" t="s">
        <v>162</v>
      </c>
      <c r="B13" s="1400"/>
      <c r="D13" s="302"/>
      <c r="E13" s="87">
        <v>-70</v>
      </c>
      <c r="F13" s="307"/>
      <c r="G13" s="288"/>
      <c r="H13" s="85">
        <v>-73</v>
      </c>
      <c r="I13" s="92"/>
      <c r="J13" s="288"/>
      <c r="K13" s="85">
        <v>-73</v>
      </c>
      <c r="L13" s="92"/>
      <c r="M13" s="288"/>
      <c r="N13" s="85">
        <v>-70</v>
      </c>
      <c r="O13" s="92"/>
      <c r="P13" s="305"/>
      <c r="Q13" s="87">
        <v>-72</v>
      </c>
      <c r="R13" s="308"/>
      <c r="T13" s="295"/>
    </row>
    <row r="14" spans="1:20" ht="12" customHeight="1" x14ac:dyDescent="0.2">
      <c r="A14" s="1414" t="s">
        <v>177</v>
      </c>
      <c r="B14" s="1400"/>
      <c r="D14" s="302"/>
      <c r="E14" s="87">
        <v>-30</v>
      </c>
      <c r="F14" s="307"/>
      <c r="G14" s="288"/>
      <c r="H14" s="85">
        <v>-29</v>
      </c>
      <c r="I14" s="92"/>
      <c r="J14" s="288"/>
      <c r="K14" s="85">
        <v>-85</v>
      </c>
      <c r="L14" s="92"/>
      <c r="M14" s="288"/>
      <c r="N14" s="85">
        <v>-27</v>
      </c>
      <c r="O14" s="92"/>
      <c r="P14" s="305"/>
      <c r="Q14" s="87">
        <v>-26</v>
      </c>
      <c r="R14" s="308"/>
      <c r="T14" s="295"/>
    </row>
    <row r="15" spans="1:20" ht="12" customHeight="1" x14ac:dyDescent="0.2">
      <c r="A15" s="1414" t="s">
        <v>176</v>
      </c>
      <c r="B15" s="1400"/>
      <c r="D15" s="302"/>
      <c r="E15" s="87">
        <v>-84</v>
      </c>
      <c r="F15" s="307"/>
      <c r="G15" s="288"/>
      <c r="H15" s="85">
        <v>-95</v>
      </c>
      <c r="I15" s="92"/>
      <c r="J15" s="288"/>
      <c r="K15" s="85">
        <v>-77</v>
      </c>
      <c r="L15" s="92"/>
      <c r="M15" s="288"/>
      <c r="N15" s="85">
        <v>-91</v>
      </c>
      <c r="O15" s="92"/>
      <c r="P15" s="305"/>
      <c r="Q15" s="87">
        <v>-91</v>
      </c>
      <c r="R15" s="308"/>
      <c r="T15" s="295"/>
    </row>
    <row r="16" spans="1:20" ht="12" customHeight="1" x14ac:dyDescent="0.2">
      <c r="A16" s="1414" t="s">
        <v>175</v>
      </c>
      <c r="B16" s="1400"/>
      <c r="D16" s="302"/>
      <c r="E16" s="114">
        <v>-1</v>
      </c>
      <c r="F16" s="307"/>
      <c r="G16" s="288"/>
      <c r="H16" s="114">
        <v>-1</v>
      </c>
      <c r="I16" s="92"/>
      <c r="J16" s="288"/>
      <c r="K16" s="114">
        <v>0</v>
      </c>
      <c r="L16" s="92"/>
      <c r="M16" s="288"/>
      <c r="N16" s="114">
        <v>-1</v>
      </c>
      <c r="O16" s="92"/>
      <c r="P16" s="305"/>
      <c r="Q16" s="114">
        <v>0</v>
      </c>
      <c r="R16" s="308"/>
      <c r="T16" s="295"/>
    </row>
    <row r="17" spans="1:20" ht="12" customHeight="1" x14ac:dyDescent="0.2">
      <c r="A17" s="1492" t="str">
        <f>IF((AND(E17&gt;=0,H17&gt;=0,K17&gt;=0,N17&gt;=0,Q17&gt;=0,T17&gt;=0,W17&gt;=0,Z17&gt;=0)),"Income tax benefit on operations",IF(AND(E17&lt;=0,H17&lt;=0,K17&lt;=0,N17&lt;=0,Q17&lt;=0,T17&lt;=0,W17&lt;=0,Z17&lt;=0),"Income tax expense on operations",IF(AND(E17&lt;0,OR(H17&gt;0,K17&gt;0,N17&gt;0,Q17&gt;0,T17&gt;0,W17&gt;0,Z17&gt;0)),"Income tax (expense) benefit on operations","Income tax benefit (expense) on operations")))</f>
        <v>Income tax expense on operations</v>
      </c>
      <c r="B17" s="1492"/>
      <c r="D17" s="302"/>
      <c r="E17" s="89">
        <v>-16</v>
      </c>
      <c r="F17" s="307"/>
      <c r="G17" s="288"/>
      <c r="H17" s="89">
        <v>-13</v>
      </c>
      <c r="I17" s="92"/>
      <c r="J17" s="288"/>
      <c r="K17" s="89">
        <v>-9</v>
      </c>
      <c r="L17" s="92"/>
      <c r="M17" s="288"/>
      <c r="N17" s="89">
        <v>-18</v>
      </c>
      <c r="O17" s="92"/>
      <c r="P17" s="305"/>
      <c r="Q17" s="89">
        <v>-15</v>
      </c>
      <c r="R17" s="308"/>
      <c r="T17" s="295"/>
    </row>
    <row r="18" spans="1:20" ht="12" customHeight="1" x14ac:dyDescent="0.2">
      <c r="A18" s="1493" t="str">
        <f>IF((AND(E18&gt;=0,H18&gt;=0,K18&gt;=0,N18&gt;=0,Q18&gt;=0,T18&gt;=0,W18&gt;=0,Z18&gt;=0)),"Adjusted net income",IF(AND(E18&lt;0,H18&lt;0,K18&lt;0,N18&lt;0,Q18&lt;0,T18&lt;0,W18&lt;0,Z18&lt;0),"Adjusted net loss",IF(AND(E18&lt;0,OR(H18&gt;=0,K18&gt;=0,N18&gt;=0,Q18&gt;=0,T18&gt;=0,W18&gt;=0,Z18&gt;=0)),"Adjusted net (loss) income","Adjusted net income (loss)")))</f>
        <v>Adjusted net income</v>
      </c>
      <c r="B18" s="1493"/>
      <c r="D18" s="302"/>
      <c r="E18" s="87">
        <v>80</v>
      </c>
      <c r="F18" s="307"/>
      <c r="G18" s="288"/>
      <c r="H18" s="85">
        <v>76</v>
      </c>
      <c r="I18" s="92"/>
      <c r="J18" s="288"/>
      <c r="K18" s="85">
        <v>44</v>
      </c>
      <c r="L18" s="92"/>
      <c r="M18" s="288"/>
      <c r="N18" s="85">
        <v>68</v>
      </c>
      <c r="O18" s="92"/>
      <c r="P18" s="305"/>
      <c r="Q18" s="87">
        <v>73</v>
      </c>
      <c r="R18" s="308"/>
      <c r="T18" s="295"/>
    </row>
    <row r="19" spans="1:20" ht="12" customHeight="1" x14ac:dyDescent="0.2">
      <c r="A19" s="1400"/>
      <c r="B19" s="1400"/>
      <c r="D19" s="302"/>
      <c r="E19" s="92"/>
      <c r="F19" s="307"/>
      <c r="G19" s="288"/>
      <c r="H19" s="91"/>
      <c r="I19" s="92"/>
      <c r="J19" s="288"/>
      <c r="K19" s="91"/>
      <c r="L19" s="92"/>
      <c r="M19" s="288"/>
      <c r="N19" s="91"/>
      <c r="O19" s="92"/>
      <c r="P19" s="305"/>
      <c r="Q19" s="92"/>
      <c r="R19" s="308"/>
      <c r="T19" s="295"/>
    </row>
    <row r="20" spans="1:20" ht="12" customHeight="1" x14ac:dyDescent="0.2">
      <c r="A20" s="1414" t="s">
        <v>679</v>
      </c>
      <c r="B20" s="1400"/>
      <c r="D20" s="302"/>
      <c r="E20" s="114">
        <v>-25</v>
      </c>
      <c r="F20" s="307"/>
      <c r="G20" s="288"/>
      <c r="H20" s="88">
        <v>0</v>
      </c>
      <c r="I20" s="92"/>
      <c r="J20" s="288"/>
      <c r="K20" s="88">
        <v>4</v>
      </c>
      <c r="L20" s="92"/>
      <c r="M20" s="288"/>
      <c r="N20" s="88">
        <v>0</v>
      </c>
      <c r="O20" s="92"/>
      <c r="P20" s="305"/>
      <c r="Q20" s="87">
        <v>-4</v>
      </c>
      <c r="R20" s="308"/>
      <c r="T20" s="295"/>
    </row>
    <row r="21" spans="1:20" ht="24.75" customHeight="1" x14ac:dyDescent="0.2">
      <c r="A21" s="1495" t="s">
        <v>174</v>
      </c>
      <c r="B21" s="1495"/>
      <c r="D21" s="302"/>
      <c r="E21" s="114">
        <v>12</v>
      </c>
      <c r="F21" s="307"/>
      <c r="G21" s="288"/>
      <c r="H21" s="88">
        <v>0</v>
      </c>
      <c r="I21" s="92"/>
      <c r="J21" s="288"/>
      <c r="K21" s="88">
        <v>-9</v>
      </c>
      <c r="L21" s="92"/>
      <c r="M21" s="288"/>
      <c r="N21" s="88">
        <v>0</v>
      </c>
      <c r="O21" s="92"/>
      <c r="P21" s="305"/>
      <c r="Q21" s="114">
        <v>0</v>
      </c>
      <c r="R21" s="308"/>
      <c r="T21" s="295"/>
    </row>
    <row r="22" spans="1:20" ht="36.75" customHeight="1" x14ac:dyDescent="0.2">
      <c r="A22" s="1414" t="s">
        <v>173</v>
      </c>
      <c r="B22" s="1400"/>
      <c r="D22" s="302"/>
      <c r="E22" s="87">
        <v>-3</v>
      </c>
      <c r="F22" s="307"/>
      <c r="G22" s="288"/>
      <c r="H22" s="85">
        <v>-3</v>
      </c>
      <c r="I22" s="92"/>
      <c r="J22" s="288"/>
      <c r="K22" s="85">
        <v>1</v>
      </c>
      <c r="L22" s="92"/>
      <c r="M22" s="288"/>
      <c r="N22" s="85">
        <v>-1</v>
      </c>
      <c r="O22" s="92"/>
      <c r="P22" s="305"/>
      <c r="Q22" s="87">
        <v>-2</v>
      </c>
      <c r="R22" s="308"/>
      <c r="T22" s="295"/>
    </row>
    <row r="23" spans="1:20" ht="13.5" customHeight="1" thickBot="1" x14ac:dyDescent="0.25">
      <c r="A23" s="1493" t="str">
        <f>IF((AND(E23&gt;=0,H23&gt;=0,K23&gt;=0,N23&gt;=0,Q23&gt;=0,T23&gt;=0,W23&gt;=0,Z23&gt;=0)),"Net income applicable to common shareholders",IF(AND(E23&lt;0,H23&lt;0,K23&lt;0,N23&lt;0,Q23&lt;0,T23&lt;0,W23&lt;0,Z23&lt;0),"Net loss applicable to common shareholders",IF(AND(E23&lt;0,OR(H23&gt;=0,K23&gt;=0,N23&gt;=0,Q23&gt;=0,T23&gt;=0,W23&gt;=0,Z23&gt;=0)),"Net (loss) income applicable to common shareholders","Net income (loss) applicable to common shareholders")))</f>
        <v>Net income applicable to common shareholders</v>
      </c>
      <c r="B23" s="1494"/>
      <c r="D23" s="302"/>
      <c r="E23" s="322">
        <v>64</v>
      </c>
      <c r="F23" s="307"/>
      <c r="G23" s="288"/>
      <c r="H23" s="322">
        <v>73</v>
      </c>
      <c r="I23" s="323"/>
      <c r="J23" s="288"/>
      <c r="K23" s="322">
        <v>40</v>
      </c>
      <c r="L23" s="323"/>
      <c r="M23" s="288"/>
      <c r="N23" s="322">
        <v>67</v>
      </c>
      <c r="O23" s="323"/>
      <c r="P23" s="305"/>
      <c r="Q23" s="322">
        <v>67</v>
      </c>
      <c r="R23" s="321"/>
      <c r="T23" s="295"/>
    </row>
    <row r="24" spans="1:20" ht="12" customHeight="1" thickTop="1" x14ac:dyDescent="0.2">
      <c r="A24" s="1400"/>
      <c r="B24" s="1400"/>
      <c r="D24" s="302"/>
      <c r="E24" s="328"/>
      <c r="F24" s="307"/>
      <c r="G24" s="288"/>
      <c r="H24" s="328"/>
      <c r="I24" s="326"/>
      <c r="J24" s="288"/>
      <c r="K24" s="328"/>
      <c r="L24" s="326"/>
      <c r="M24" s="288"/>
      <c r="N24" s="328"/>
      <c r="O24" s="326"/>
      <c r="P24" s="305"/>
      <c r="Q24" s="328"/>
      <c r="R24" s="325"/>
      <c r="T24" s="295"/>
    </row>
    <row r="25" spans="1:20" ht="12" customHeight="1" x14ac:dyDescent="0.2">
      <c r="A25" s="1404" t="s">
        <v>172</v>
      </c>
      <c r="B25" s="1414"/>
      <c r="D25" s="302"/>
      <c r="E25" s="326"/>
      <c r="F25" s="307"/>
      <c r="G25" s="288"/>
      <c r="H25" s="327"/>
      <c r="I25" s="326"/>
      <c r="J25" s="288"/>
      <c r="K25" s="327"/>
      <c r="L25" s="326"/>
      <c r="M25" s="288"/>
      <c r="N25" s="327"/>
      <c r="O25" s="326"/>
      <c r="P25" s="305"/>
      <c r="Q25" s="326"/>
      <c r="R25" s="325"/>
      <c r="T25" s="295"/>
    </row>
    <row r="26" spans="1:20" ht="12" customHeight="1" x14ac:dyDescent="0.2">
      <c r="A26" s="1516" t="s">
        <v>171</v>
      </c>
      <c r="B26" s="1516"/>
      <c r="D26" s="302"/>
      <c r="E26" s="93">
        <v>153</v>
      </c>
      <c r="F26" s="307"/>
      <c r="G26" s="288"/>
      <c r="H26" s="324">
        <v>165</v>
      </c>
      <c r="I26" s="323"/>
      <c r="J26" s="288"/>
      <c r="K26" s="324">
        <v>155</v>
      </c>
      <c r="L26" s="323"/>
      <c r="M26" s="288"/>
      <c r="N26" s="324">
        <v>156</v>
      </c>
      <c r="O26" s="323"/>
      <c r="P26" s="305"/>
      <c r="Q26" s="93">
        <v>154</v>
      </c>
      <c r="R26" s="321"/>
      <c r="T26" s="295"/>
    </row>
    <row r="27" spans="1:20" ht="12" customHeight="1" x14ac:dyDescent="0.2">
      <c r="A27" s="1516" t="s">
        <v>170</v>
      </c>
      <c r="B27" s="1516"/>
      <c r="D27" s="302"/>
      <c r="E27" s="114">
        <v>0</v>
      </c>
      <c r="F27" s="307"/>
      <c r="G27" s="288"/>
      <c r="H27" s="88">
        <v>1</v>
      </c>
      <c r="I27" s="92"/>
      <c r="J27" s="288"/>
      <c r="K27" s="88">
        <v>0</v>
      </c>
      <c r="L27" s="92"/>
      <c r="M27" s="288"/>
      <c r="N27" s="88">
        <v>1</v>
      </c>
      <c r="O27" s="92"/>
      <c r="P27" s="305"/>
      <c r="Q27" s="114">
        <v>0</v>
      </c>
      <c r="R27" s="308"/>
      <c r="T27" s="295"/>
    </row>
    <row r="28" spans="1:20" ht="12" customHeight="1" x14ac:dyDescent="0.2">
      <c r="A28" s="1516" t="s">
        <v>169</v>
      </c>
      <c r="B28" s="1516"/>
      <c r="D28" s="302"/>
      <c r="E28" s="89">
        <v>180</v>
      </c>
      <c r="F28" s="307"/>
      <c r="G28" s="288"/>
      <c r="H28" s="89">
        <v>176</v>
      </c>
      <c r="I28" s="92"/>
      <c r="J28" s="288"/>
      <c r="K28" s="89">
        <v>176</v>
      </c>
      <c r="L28" s="92"/>
      <c r="M28" s="288"/>
      <c r="N28" s="89">
        <v>176</v>
      </c>
      <c r="O28" s="92"/>
      <c r="P28" s="305"/>
      <c r="Q28" s="89">
        <v>183</v>
      </c>
      <c r="R28" s="308"/>
      <c r="T28" s="295"/>
    </row>
    <row r="29" spans="1:20" ht="13.5" customHeight="1" thickBot="1" x14ac:dyDescent="0.25">
      <c r="A29" s="1415" t="s">
        <v>14</v>
      </c>
      <c r="B29" s="1415"/>
      <c r="D29" s="302"/>
      <c r="E29" s="322">
        <v>333</v>
      </c>
      <c r="F29" s="307"/>
      <c r="G29" s="288"/>
      <c r="H29" s="322">
        <v>342</v>
      </c>
      <c r="I29" s="323"/>
      <c r="J29" s="288"/>
      <c r="K29" s="322">
        <v>331</v>
      </c>
      <c r="L29" s="323"/>
      <c r="M29" s="288"/>
      <c r="N29" s="322">
        <v>333</v>
      </c>
      <c r="O29" s="323"/>
      <c r="P29" s="305"/>
      <c r="Q29" s="322">
        <v>337</v>
      </c>
      <c r="R29" s="321"/>
      <c r="T29" s="295"/>
    </row>
    <row r="30" spans="1:20" ht="13.5" thickTop="1" x14ac:dyDescent="0.2">
      <c r="D30" s="302"/>
      <c r="F30" s="307"/>
      <c r="P30" s="302"/>
      <c r="Q30" s="292"/>
      <c r="R30" s="307"/>
      <c r="T30" s="295"/>
    </row>
    <row r="31" spans="1:20" ht="12" customHeight="1" x14ac:dyDescent="0.2">
      <c r="A31" s="1517" t="s">
        <v>168</v>
      </c>
      <c r="B31" s="1517"/>
      <c r="D31" s="302"/>
      <c r="E31" s="92"/>
      <c r="F31" s="307"/>
      <c r="G31" s="288"/>
      <c r="H31" s="91"/>
      <c r="I31" s="92"/>
      <c r="J31" s="288"/>
      <c r="K31" s="91"/>
      <c r="L31" s="92"/>
      <c r="M31" s="288"/>
      <c r="N31" s="91"/>
      <c r="O31" s="92"/>
      <c r="P31" s="305"/>
      <c r="Q31" s="92"/>
      <c r="R31" s="308"/>
      <c r="T31" s="295"/>
    </row>
    <row r="32" spans="1:20" ht="12" customHeight="1" x14ac:dyDescent="0.2">
      <c r="A32" s="1518" t="s">
        <v>167</v>
      </c>
      <c r="B32" s="1518"/>
      <c r="D32" s="302"/>
      <c r="E32" s="319">
        <v>153</v>
      </c>
      <c r="F32" s="307"/>
      <c r="G32" s="288"/>
      <c r="H32" s="320">
        <v>166</v>
      </c>
      <c r="I32" s="316"/>
      <c r="J32" s="288"/>
      <c r="K32" s="320">
        <v>155</v>
      </c>
      <c r="L32" s="316"/>
      <c r="M32" s="288"/>
      <c r="N32" s="320">
        <v>157</v>
      </c>
      <c r="O32" s="316"/>
      <c r="P32" s="305"/>
      <c r="Q32" s="319">
        <v>154</v>
      </c>
      <c r="R32" s="313"/>
      <c r="T32" s="295"/>
    </row>
    <row r="33" spans="1:20" ht="12" customHeight="1" x14ac:dyDescent="0.2">
      <c r="A33" s="1519" t="s">
        <v>166</v>
      </c>
      <c r="B33" s="1519"/>
      <c r="D33" s="302"/>
      <c r="E33" s="303">
        <v>128</v>
      </c>
      <c r="F33" s="307"/>
      <c r="G33" s="288"/>
      <c r="H33" s="304">
        <v>124</v>
      </c>
      <c r="I33" s="299"/>
      <c r="J33" s="288"/>
      <c r="K33" s="304">
        <v>123</v>
      </c>
      <c r="L33" s="299"/>
      <c r="M33" s="288"/>
      <c r="N33" s="304">
        <v>123</v>
      </c>
      <c r="O33" s="299"/>
      <c r="P33" s="305"/>
      <c r="Q33" s="303">
        <v>129</v>
      </c>
      <c r="R33" s="296"/>
      <c r="T33" s="295"/>
    </row>
    <row r="34" spans="1:20" ht="12" customHeight="1" x14ac:dyDescent="0.2">
      <c r="A34" s="1518" t="s">
        <v>165</v>
      </c>
      <c r="B34" s="1518"/>
      <c r="D34" s="302"/>
      <c r="E34" s="303">
        <v>-212</v>
      </c>
      <c r="F34" s="307"/>
      <c r="G34" s="288"/>
      <c r="H34" s="303">
        <v>-223</v>
      </c>
      <c r="I34" s="299"/>
      <c r="J34" s="288"/>
      <c r="K34" s="303">
        <v>-202</v>
      </c>
      <c r="L34" s="299"/>
      <c r="M34" s="288"/>
      <c r="N34" s="303">
        <v>-216</v>
      </c>
      <c r="O34" s="299"/>
      <c r="P34" s="305"/>
      <c r="Q34" s="303">
        <v>-214</v>
      </c>
      <c r="R34" s="296"/>
      <c r="T34" s="295"/>
    </row>
    <row r="35" spans="1:20" ht="12" customHeight="1" thickBot="1" x14ac:dyDescent="0.25">
      <c r="A35" s="1520" t="s">
        <v>164</v>
      </c>
      <c r="B35" s="1520"/>
      <c r="D35" s="302"/>
      <c r="E35" s="314">
        <v>69</v>
      </c>
      <c r="F35" s="318"/>
      <c r="G35" s="317"/>
      <c r="H35" s="314">
        <v>67</v>
      </c>
      <c r="I35" s="316"/>
      <c r="J35" s="317"/>
      <c r="K35" s="314">
        <v>76</v>
      </c>
      <c r="L35" s="316"/>
      <c r="M35" s="317"/>
      <c r="N35" s="314">
        <v>64</v>
      </c>
      <c r="O35" s="316"/>
      <c r="P35" s="315"/>
      <c r="Q35" s="314">
        <v>69</v>
      </c>
      <c r="R35" s="313"/>
      <c r="T35" s="295"/>
    </row>
    <row r="36" spans="1:20" ht="12" customHeight="1" thickTop="1" x14ac:dyDescent="0.2">
      <c r="A36" s="1521"/>
      <c r="B36" s="1521"/>
      <c r="D36" s="302"/>
      <c r="E36" s="92"/>
      <c r="F36" s="307"/>
      <c r="G36" s="288"/>
      <c r="H36" s="91"/>
      <c r="I36" s="92"/>
      <c r="J36" s="288"/>
      <c r="K36" s="91"/>
      <c r="L36" s="92"/>
      <c r="M36" s="288"/>
      <c r="N36" s="91"/>
      <c r="O36" s="92"/>
      <c r="P36" s="305"/>
      <c r="Q36" s="92"/>
      <c r="R36" s="308"/>
      <c r="T36" s="295"/>
    </row>
    <row r="37" spans="1:20" ht="12" customHeight="1" x14ac:dyDescent="0.2">
      <c r="A37" s="1404" t="s">
        <v>163</v>
      </c>
      <c r="B37" s="1404"/>
      <c r="D37" s="302"/>
      <c r="E37" s="299"/>
      <c r="F37" s="307"/>
      <c r="G37" s="288"/>
      <c r="H37" s="306"/>
      <c r="I37" s="299"/>
      <c r="J37" s="288"/>
      <c r="K37" s="306"/>
      <c r="L37" s="299"/>
      <c r="M37" s="288"/>
      <c r="N37" s="306"/>
      <c r="O37" s="299"/>
      <c r="P37" s="305"/>
      <c r="Q37" s="299"/>
      <c r="R37" s="296"/>
      <c r="T37" s="295"/>
    </row>
    <row r="38" spans="1:20" ht="12" customHeight="1" x14ac:dyDescent="0.2">
      <c r="A38" s="1518" t="s">
        <v>4</v>
      </c>
      <c r="B38" s="1518"/>
      <c r="D38" s="302"/>
      <c r="E38" s="319">
        <v>128</v>
      </c>
      <c r="F38" s="318"/>
      <c r="G38" s="317"/>
      <c r="H38" s="320">
        <v>134</v>
      </c>
      <c r="I38" s="316"/>
      <c r="J38" s="317"/>
      <c r="K38" s="320">
        <v>128</v>
      </c>
      <c r="L38" s="316"/>
      <c r="M38" s="317"/>
      <c r="N38" s="320">
        <v>125</v>
      </c>
      <c r="O38" s="316"/>
      <c r="P38" s="315"/>
      <c r="Q38" s="319">
        <v>127</v>
      </c>
      <c r="R38" s="313"/>
      <c r="T38" s="295"/>
    </row>
    <row r="39" spans="1:20" ht="12" customHeight="1" x14ac:dyDescent="0.2">
      <c r="A39" s="1518" t="s">
        <v>162</v>
      </c>
      <c r="B39" s="1518"/>
      <c r="D39" s="302"/>
      <c r="E39" s="303">
        <v>-56</v>
      </c>
      <c r="F39" s="307"/>
      <c r="G39" s="288"/>
      <c r="H39" s="303">
        <v>-72</v>
      </c>
      <c r="I39" s="299"/>
      <c r="J39" s="288"/>
      <c r="K39" s="303">
        <v>-85</v>
      </c>
      <c r="L39" s="299"/>
      <c r="M39" s="288"/>
      <c r="N39" s="303">
        <v>-70</v>
      </c>
      <c r="O39" s="299"/>
      <c r="P39" s="305"/>
      <c r="Q39" s="303">
        <v>-72</v>
      </c>
      <c r="R39" s="296"/>
      <c r="T39" s="295"/>
    </row>
    <row r="40" spans="1:20" ht="12" customHeight="1" thickBot="1" x14ac:dyDescent="0.25">
      <c r="A40" s="1415" t="s">
        <v>161</v>
      </c>
      <c r="B40" s="1415"/>
      <c r="D40" s="302"/>
      <c r="E40" s="314">
        <v>72</v>
      </c>
      <c r="F40" s="318"/>
      <c r="G40" s="317"/>
      <c r="H40" s="314">
        <v>62</v>
      </c>
      <c r="I40" s="316"/>
      <c r="J40" s="317"/>
      <c r="K40" s="314">
        <v>43</v>
      </c>
      <c r="L40" s="316"/>
      <c r="M40" s="317"/>
      <c r="N40" s="314">
        <v>55</v>
      </c>
      <c r="O40" s="316"/>
      <c r="P40" s="315"/>
      <c r="Q40" s="314">
        <v>55</v>
      </c>
      <c r="R40" s="313"/>
      <c r="T40" s="295"/>
    </row>
    <row r="41" spans="1:20" ht="12" customHeight="1" thickTop="1" x14ac:dyDescent="0.2">
      <c r="A41" s="312"/>
      <c r="B41" s="312"/>
      <c r="D41" s="302"/>
      <c r="E41" s="303"/>
      <c r="F41" s="307"/>
      <c r="G41" s="288"/>
      <c r="H41" s="303"/>
      <c r="I41" s="299"/>
      <c r="J41" s="288"/>
      <c r="K41" s="303"/>
      <c r="L41" s="299"/>
      <c r="M41" s="288"/>
      <c r="N41" s="303"/>
      <c r="O41" s="299"/>
      <c r="P41" s="305"/>
      <c r="Q41" s="303"/>
      <c r="R41" s="296"/>
      <c r="T41" s="295"/>
    </row>
    <row r="42" spans="1:20" ht="14.45" customHeight="1" thickBot="1" x14ac:dyDescent="0.25">
      <c r="A42" s="1522" t="s">
        <v>160</v>
      </c>
      <c r="B42" s="1404"/>
      <c r="D42" s="302"/>
      <c r="E42" s="310">
        <v>20169</v>
      </c>
      <c r="F42" s="301"/>
      <c r="G42" s="300"/>
      <c r="H42" s="310">
        <v>34927</v>
      </c>
      <c r="I42" s="311"/>
      <c r="J42" s="300"/>
      <c r="K42" s="310">
        <v>31031</v>
      </c>
      <c r="L42" s="311"/>
      <c r="M42" s="300"/>
      <c r="N42" s="310">
        <v>33105</v>
      </c>
      <c r="O42" s="311"/>
      <c r="P42" s="298"/>
      <c r="Q42" s="310">
        <v>28425</v>
      </c>
      <c r="R42" s="309"/>
      <c r="T42" s="295"/>
    </row>
    <row r="43" spans="1:20" ht="12" customHeight="1" thickTop="1" x14ac:dyDescent="0.2">
      <c r="A43" s="1521"/>
      <c r="B43" s="1521"/>
      <c r="D43" s="302"/>
      <c r="E43" s="92"/>
      <c r="F43" s="307"/>
      <c r="G43" s="288"/>
      <c r="H43" s="91"/>
      <c r="I43" s="92"/>
      <c r="J43" s="288"/>
      <c r="K43" s="91"/>
      <c r="L43" s="92"/>
      <c r="M43" s="288"/>
      <c r="N43" s="91"/>
      <c r="O43" s="92"/>
      <c r="P43" s="305"/>
      <c r="Q43" s="92"/>
      <c r="R43" s="308"/>
      <c r="T43" s="295"/>
    </row>
    <row r="44" spans="1:20" x14ac:dyDescent="0.2">
      <c r="A44" s="1404" t="s">
        <v>159</v>
      </c>
      <c r="B44" s="1404"/>
      <c r="D44" s="302"/>
      <c r="E44" s="299"/>
      <c r="F44" s="307"/>
      <c r="G44" s="288"/>
      <c r="H44" s="306"/>
      <c r="I44" s="299"/>
      <c r="J44" s="288"/>
      <c r="K44" s="306"/>
      <c r="L44" s="299"/>
      <c r="M44" s="288"/>
      <c r="N44" s="306"/>
      <c r="O44" s="299"/>
      <c r="P44" s="305"/>
      <c r="Q44" s="299"/>
      <c r="R44" s="296"/>
      <c r="T44" s="295"/>
    </row>
    <row r="45" spans="1:20" ht="12" customHeight="1" x14ac:dyDescent="0.2">
      <c r="A45" s="1518" t="s">
        <v>158</v>
      </c>
      <c r="B45" s="1518"/>
      <c r="D45" s="302"/>
      <c r="E45" s="303"/>
      <c r="F45" s="301"/>
      <c r="G45" s="300"/>
      <c r="H45" s="304"/>
      <c r="I45" s="299"/>
      <c r="J45" s="300"/>
      <c r="K45" s="304"/>
      <c r="L45" s="299"/>
      <c r="M45" s="300"/>
      <c r="N45" s="304"/>
      <c r="O45" s="299"/>
      <c r="P45" s="298"/>
      <c r="Q45" s="303"/>
      <c r="R45" s="296"/>
      <c r="T45" s="295"/>
    </row>
    <row r="46" spans="1:20" ht="12" customHeight="1" x14ac:dyDescent="0.2">
      <c r="A46" s="1415" t="s">
        <v>157</v>
      </c>
      <c r="B46" s="1415"/>
      <c r="D46" s="302"/>
      <c r="E46" s="303">
        <v>1797</v>
      </c>
      <c r="F46" s="301"/>
      <c r="G46" s="300"/>
      <c r="H46" s="304">
        <v>1816</v>
      </c>
      <c r="I46" s="299"/>
      <c r="J46" s="300"/>
      <c r="K46" s="304">
        <v>1818</v>
      </c>
      <c r="L46" s="299"/>
      <c r="M46" s="300"/>
      <c r="N46" s="304">
        <v>1822</v>
      </c>
      <c r="O46" s="299"/>
      <c r="P46" s="298"/>
      <c r="Q46" s="303">
        <v>1823</v>
      </c>
      <c r="R46" s="296"/>
      <c r="T46" s="295"/>
    </row>
    <row r="47" spans="1:20" ht="12" customHeight="1" x14ac:dyDescent="0.2">
      <c r="A47" s="1415" t="s">
        <v>156</v>
      </c>
      <c r="B47" s="1415"/>
      <c r="D47" s="302"/>
      <c r="E47" s="303">
        <v>103</v>
      </c>
      <c r="F47" s="301"/>
      <c r="G47" s="300"/>
      <c r="H47" s="303">
        <v>105</v>
      </c>
      <c r="I47" s="299"/>
      <c r="J47" s="300"/>
      <c r="K47" s="303">
        <v>106</v>
      </c>
      <c r="L47" s="299"/>
      <c r="M47" s="300"/>
      <c r="N47" s="303">
        <v>109</v>
      </c>
      <c r="O47" s="299"/>
      <c r="P47" s="298"/>
      <c r="Q47" s="303">
        <v>111</v>
      </c>
      <c r="R47" s="296"/>
      <c r="T47" s="295"/>
    </row>
    <row r="48" spans="1:20" ht="12" customHeight="1" x14ac:dyDescent="0.2">
      <c r="A48" s="1516" t="s">
        <v>155</v>
      </c>
      <c r="B48" s="1516"/>
      <c r="D48" s="302"/>
      <c r="E48" s="303">
        <v>2</v>
      </c>
      <c r="F48" s="301"/>
      <c r="G48" s="300"/>
      <c r="H48" s="303">
        <v>2</v>
      </c>
      <c r="I48" s="299"/>
      <c r="J48" s="300"/>
      <c r="K48" s="303">
        <v>2</v>
      </c>
      <c r="L48" s="299"/>
      <c r="M48" s="300"/>
      <c r="N48" s="303">
        <v>2</v>
      </c>
      <c r="O48" s="299"/>
      <c r="P48" s="298"/>
      <c r="Q48" s="303">
        <v>2</v>
      </c>
      <c r="R48" s="296"/>
      <c r="T48" s="295"/>
    </row>
    <row r="49" spans="1:20" ht="13.5" thickBot="1" x14ac:dyDescent="0.25">
      <c r="A49" s="1415" t="s">
        <v>14</v>
      </c>
      <c r="B49" s="1415"/>
      <c r="D49" s="302"/>
      <c r="E49" s="297">
        <v>1902</v>
      </c>
      <c r="F49" s="301"/>
      <c r="G49" s="300"/>
      <c r="H49" s="297">
        <v>1923</v>
      </c>
      <c r="I49" s="299"/>
      <c r="J49" s="300"/>
      <c r="K49" s="297">
        <v>1926</v>
      </c>
      <c r="L49" s="299"/>
      <c r="M49" s="300"/>
      <c r="N49" s="297">
        <v>1933</v>
      </c>
      <c r="O49" s="299"/>
      <c r="P49" s="298"/>
      <c r="Q49" s="297">
        <v>1936</v>
      </c>
      <c r="R49" s="296"/>
      <c r="T49" s="295"/>
    </row>
    <row r="50" spans="1:20" ht="12" customHeight="1" thickTop="1" x14ac:dyDescent="0.2">
      <c r="D50" s="294"/>
      <c r="E50" s="293"/>
      <c r="F50" s="289"/>
      <c r="G50" s="288"/>
      <c r="H50" s="288"/>
      <c r="I50" s="292"/>
      <c r="J50" s="288"/>
      <c r="K50" s="288"/>
      <c r="L50" s="292"/>
      <c r="M50" s="288"/>
      <c r="N50" s="288"/>
      <c r="O50" s="292"/>
      <c r="P50" s="291"/>
      <c r="Q50" s="290"/>
      <c r="R50" s="289"/>
    </row>
    <row r="51" spans="1:20" ht="12" customHeight="1" x14ac:dyDescent="0.2">
      <c r="P51" s="288"/>
      <c r="Q51" s="288"/>
      <c r="R51" s="288"/>
    </row>
    <row r="52" spans="1:20" ht="24" customHeight="1" x14ac:dyDescent="0.2">
      <c r="A52" s="287" t="s">
        <v>44</v>
      </c>
      <c r="B52" s="1413" t="s">
        <v>154</v>
      </c>
      <c r="C52" s="1413"/>
      <c r="D52" s="1413"/>
      <c r="E52" s="1413"/>
      <c r="F52" s="1413"/>
      <c r="G52" s="1413"/>
      <c r="H52" s="1413"/>
      <c r="I52" s="1413"/>
      <c r="J52" s="1413"/>
      <c r="K52" s="1413"/>
      <c r="L52" s="1413"/>
      <c r="M52" s="1413"/>
      <c r="N52" s="1413"/>
      <c r="O52" s="1413"/>
      <c r="P52" s="1413"/>
      <c r="Q52" s="1413"/>
      <c r="R52" s="1413"/>
    </row>
    <row r="53" spans="1:20" ht="12" customHeight="1" x14ac:dyDescent="0.2">
      <c r="A53" s="287" t="s">
        <v>153</v>
      </c>
      <c r="B53" s="1413" t="s">
        <v>152</v>
      </c>
      <c r="C53" s="1413"/>
      <c r="D53" s="1413"/>
      <c r="E53" s="1413"/>
      <c r="F53" s="1413"/>
      <c r="G53" s="1413"/>
      <c r="H53" s="1413"/>
      <c r="I53" s="1413"/>
      <c r="J53" s="1413"/>
      <c r="K53" s="1413"/>
      <c r="L53" s="1413"/>
      <c r="M53" s="1413"/>
      <c r="N53" s="1413"/>
      <c r="O53" s="1413"/>
      <c r="P53" s="1413"/>
      <c r="Q53" s="1413"/>
      <c r="R53" s="1413"/>
    </row>
    <row r="54" spans="1:20" ht="12" customHeight="1" x14ac:dyDescent="0.2">
      <c r="A54" s="286" t="s">
        <v>56</v>
      </c>
      <c r="B54" s="1413" t="s">
        <v>151</v>
      </c>
      <c r="C54" s="1413"/>
      <c r="D54" s="1413"/>
      <c r="E54" s="1413"/>
      <c r="F54" s="1413"/>
      <c r="G54" s="1413"/>
      <c r="H54" s="1413"/>
      <c r="I54" s="1413"/>
      <c r="J54" s="1413"/>
      <c r="K54" s="1413"/>
      <c r="L54" s="1413"/>
      <c r="M54" s="1413"/>
      <c r="N54" s="1413"/>
      <c r="O54" s="1413"/>
      <c r="P54" s="1413"/>
      <c r="Q54" s="1413"/>
      <c r="R54" s="1413"/>
    </row>
  </sheetData>
  <sheetProtection formatCells="0" formatColumns="0" formatRows="0" insertColumns="0" insertRows="0" insertHyperlinks="0" deleteColumns="0" deleteRows="0" sort="0" autoFilter="0" pivotTables="0"/>
  <mergeCells count="47">
    <mergeCell ref="A48:B48"/>
    <mergeCell ref="A35:B35"/>
    <mergeCell ref="B52:R52"/>
    <mergeCell ref="B53:R53"/>
    <mergeCell ref="B54:R54"/>
    <mergeCell ref="A36:B36"/>
    <mergeCell ref="A37:B37"/>
    <mergeCell ref="A38:B38"/>
    <mergeCell ref="A39:B39"/>
    <mergeCell ref="A40:B40"/>
    <mergeCell ref="A43:B43"/>
    <mergeCell ref="A42:B42"/>
    <mergeCell ref="A44:B44"/>
    <mergeCell ref="A45:B45"/>
    <mergeCell ref="A47:B47"/>
    <mergeCell ref="A49:B49"/>
    <mergeCell ref="A46:B46"/>
    <mergeCell ref="A31:B31"/>
    <mergeCell ref="A32:B32"/>
    <mergeCell ref="A33:B33"/>
    <mergeCell ref="A34:B34"/>
    <mergeCell ref="A19:B19"/>
    <mergeCell ref="A22:B22"/>
    <mergeCell ref="A23:B23"/>
    <mergeCell ref="A21:B21"/>
    <mergeCell ref="A20:B20"/>
    <mergeCell ref="A24:B24"/>
    <mergeCell ref="A25:B25"/>
    <mergeCell ref="A26:B26"/>
    <mergeCell ref="A27:B27"/>
    <mergeCell ref="A28:B28"/>
    <mergeCell ref="A29:B29"/>
    <mergeCell ref="A8:B8"/>
    <mergeCell ref="A4:B4"/>
    <mergeCell ref="A1:R1"/>
    <mergeCell ref="A2:R2"/>
    <mergeCell ref="D4:R4"/>
    <mergeCell ref="A18:B18"/>
    <mergeCell ref="A14:B14"/>
    <mergeCell ref="A15:B15"/>
    <mergeCell ref="A16:B16"/>
    <mergeCell ref="A17:B17"/>
    <mergeCell ref="A9:B9"/>
    <mergeCell ref="A10:B10"/>
    <mergeCell ref="A11:B11"/>
    <mergeCell ref="A12:B12"/>
    <mergeCell ref="A13:B13"/>
  </mergeCells>
  <printOptions horizontalCentered="1"/>
  <pageMargins left="0.25" right="0.25" top="0.5" bottom="0.5" header="0.3" footer="0.3"/>
  <pageSetup scale="74" orientation="landscape" r:id="rId1"/>
  <headerFooter>
    <oddFooter>&amp;L&amp;K0070C0The Allstate Corporation 1Q20 Supplement&amp;R&amp;K000000&amp;A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FCA6F-B595-48C4-B1D0-958569C96611}">
  <sheetPr>
    <pageSetUpPr fitToPage="1"/>
  </sheetPr>
  <dimension ref="A1:S48"/>
  <sheetViews>
    <sheetView zoomScaleNormal="100" workbookViewId="0">
      <selection sqref="A1:R1"/>
    </sheetView>
  </sheetViews>
  <sheetFormatPr defaultColWidth="13.7109375" defaultRowHeight="12.75" x14ac:dyDescent="0.2"/>
  <cols>
    <col min="1" max="1" width="3" style="285" customWidth="1"/>
    <col min="2" max="2" width="43" style="285" customWidth="1"/>
    <col min="3" max="4" width="2.28515625" style="285" customWidth="1"/>
    <col min="5" max="5" width="10.28515625" style="285" customWidth="1"/>
    <col min="6" max="7" width="2.28515625" style="285" customWidth="1"/>
    <col min="8" max="8" width="10.28515625" style="285" customWidth="1"/>
    <col min="9" max="10" width="2.28515625" style="285" customWidth="1"/>
    <col min="11" max="11" width="10.28515625" style="285" customWidth="1"/>
    <col min="12" max="13" width="2.28515625" style="285" customWidth="1"/>
    <col min="14" max="14" width="9.7109375" style="285" customWidth="1"/>
    <col min="15" max="16" width="2.28515625" style="285" customWidth="1"/>
    <col min="17" max="17" width="9.7109375" style="285" customWidth="1"/>
    <col min="18" max="18" width="2.28515625" style="285" customWidth="1"/>
    <col min="19" max="19" width="2.28515625" style="292" customWidth="1"/>
    <col min="20" max="20" width="10.28515625" style="285" customWidth="1"/>
    <col min="21" max="22" width="2.28515625" style="285" customWidth="1"/>
    <col min="23" max="23" width="10.28515625" style="285" customWidth="1"/>
    <col min="24" max="24" width="2.28515625" style="285" customWidth="1"/>
    <col min="25" max="16384" width="13.7109375" style="285"/>
  </cols>
  <sheetData>
    <row r="1" spans="1:19" ht="15.75" customHeight="1" x14ac:dyDescent="0.25">
      <c r="A1" s="1401" t="s">
        <v>0</v>
      </c>
      <c r="B1" s="1400"/>
      <c r="C1" s="1400"/>
      <c r="D1" s="1400"/>
      <c r="E1" s="1400"/>
      <c r="F1" s="1400"/>
      <c r="G1" s="1400"/>
      <c r="H1" s="1400"/>
      <c r="I1" s="1400"/>
      <c r="J1" s="1400"/>
      <c r="K1" s="1400"/>
      <c r="L1" s="1400"/>
      <c r="M1" s="1400"/>
      <c r="N1" s="1400"/>
      <c r="O1" s="1400"/>
      <c r="P1" s="1400"/>
      <c r="Q1" s="1400"/>
      <c r="R1" s="1400"/>
    </row>
    <row r="2" spans="1:19" ht="15.75" customHeight="1" x14ac:dyDescent="0.25">
      <c r="A2" s="1401" t="s">
        <v>210</v>
      </c>
      <c r="B2" s="1400"/>
      <c r="C2" s="1400"/>
      <c r="D2" s="1400"/>
      <c r="E2" s="1400"/>
      <c r="F2" s="1400"/>
      <c r="G2" s="1400"/>
      <c r="H2" s="1400"/>
      <c r="I2" s="1400"/>
      <c r="J2" s="1400"/>
      <c r="K2" s="1400"/>
      <c r="L2" s="1400"/>
      <c r="M2" s="1400"/>
      <c r="N2" s="1400"/>
      <c r="O2" s="1400"/>
      <c r="P2" s="1400"/>
      <c r="Q2" s="1400"/>
      <c r="R2" s="1400"/>
    </row>
    <row r="4" spans="1:19" ht="15.75" customHeight="1" x14ac:dyDescent="0.2">
      <c r="A4" s="1402" t="s">
        <v>3</v>
      </c>
      <c r="B4" s="1400"/>
      <c r="D4" s="1403" t="s">
        <v>209</v>
      </c>
      <c r="E4" s="1403"/>
      <c r="F4" s="1403"/>
      <c r="G4" s="1403"/>
      <c r="H4" s="1403"/>
      <c r="I4" s="1403"/>
      <c r="J4" s="1403"/>
      <c r="K4" s="1403"/>
      <c r="L4" s="1403"/>
      <c r="M4" s="1403"/>
      <c r="N4" s="1403"/>
      <c r="O4" s="1403"/>
      <c r="P4" s="1403"/>
      <c r="Q4" s="1403"/>
      <c r="R4" s="1403"/>
    </row>
    <row r="5" spans="1:19" x14ac:dyDescent="0.2">
      <c r="P5" s="288"/>
      <c r="Q5" s="288"/>
      <c r="R5" s="288"/>
    </row>
    <row r="6" spans="1:19" ht="25.9" customHeight="1" x14ac:dyDescent="0.2">
      <c r="D6" s="338"/>
      <c r="E6" s="351" t="s">
        <v>118</v>
      </c>
      <c r="F6" s="336"/>
      <c r="G6" s="288"/>
      <c r="H6" s="334" t="s">
        <v>184</v>
      </c>
      <c r="I6" s="333"/>
      <c r="J6" s="288"/>
      <c r="K6" s="334" t="s">
        <v>183</v>
      </c>
      <c r="L6" s="333"/>
      <c r="M6" s="288"/>
      <c r="N6" s="334" t="s">
        <v>182</v>
      </c>
      <c r="O6" s="333"/>
      <c r="P6" s="350"/>
      <c r="Q6" s="331" t="s">
        <v>181</v>
      </c>
      <c r="R6" s="330"/>
      <c r="S6" s="339"/>
    </row>
    <row r="7" spans="1:19" ht="12" customHeight="1" x14ac:dyDescent="0.2">
      <c r="A7" s="1517" t="s">
        <v>208</v>
      </c>
      <c r="B7" s="1400"/>
      <c r="D7" s="302"/>
      <c r="E7" s="329"/>
      <c r="F7" s="307"/>
      <c r="G7" s="288"/>
      <c r="H7" s="329"/>
      <c r="I7" s="292"/>
      <c r="J7" s="288"/>
      <c r="K7" s="329"/>
      <c r="L7" s="292"/>
      <c r="M7" s="288"/>
      <c r="N7" s="329"/>
      <c r="O7" s="292"/>
      <c r="P7" s="305"/>
      <c r="Q7" s="329"/>
      <c r="R7" s="307"/>
      <c r="S7" s="339"/>
    </row>
    <row r="8" spans="1:19" ht="12" customHeight="1" x14ac:dyDescent="0.2">
      <c r="A8" s="1400"/>
      <c r="B8" s="1400"/>
      <c r="D8" s="302"/>
      <c r="E8" s="292"/>
      <c r="F8" s="307"/>
      <c r="G8" s="288"/>
      <c r="I8" s="292"/>
      <c r="J8" s="288"/>
      <c r="L8" s="292"/>
      <c r="M8" s="288"/>
      <c r="O8" s="292"/>
      <c r="P8" s="305"/>
      <c r="Q8" s="292"/>
      <c r="R8" s="307"/>
      <c r="S8" s="339"/>
    </row>
    <row r="9" spans="1:19" ht="12" customHeight="1" x14ac:dyDescent="0.2">
      <c r="A9" s="1516" t="s">
        <v>202</v>
      </c>
      <c r="B9" s="1516"/>
      <c r="D9" s="302"/>
      <c r="E9" s="292"/>
      <c r="F9" s="307"/>
      <c r="G9" s="288"/>
      <c r="I9" s="292"/>
      <c r="J9" s="288"/>
      <c r="L9" s="292"/>
      <c r="M9" s="288"/>
      <c r="O9" s="292"/>
      <c r="P9" s="305"/>
      <c r="Q9" s="292"/>
      <c r="R9" s="307"/>
      <c r="S9" s="339"/>
    </row>
    <row r="10" spans="1:19" ht="12" customHeight="1" x14ac:dyDescent="0.2">
      <c r="A10" s="1400"/>
      <c r="B10" s="1400"/>
      <c r="D10" s="302"/>
      <c r="E10" s="292"/>
      <c r="F10" s="307"/>
      <c r="G10" s="288"/>
      <c r="I10" s="292"/>
      <c r="J10" s="288"/>
      <c r="L10" s="292"/>
      <c r="M10" s="288"/>
      <c r="O10" s="292"/>
      <c r="P10" s="305"/>
      <c r="Q10" s="292"/>
      <c r="R10" s="307"/>
      <c r="S10" s="339"/>
    </row>
    <row r="11" spans="1:19" ht="14.1" customHeight="1" thickBot="1" x14ac:dyDescent="0.25">
      <c r="A11" s="1523" t="s">
        <v>207</v>
      </c>
      <c r="B11" s="1523"/>
      <c r="D11" s="302"/>
      <c r="E11" s="344">
        <v>244</v>
      </c>
      <c r="F11" s="307"/>
      <c r="G11" s="288"/>
      <c r="H11" s="344">
        <v>247</v>
      </c>
      <c r="I11" s="347"/>
      <c r="J11" s="288"/>
      <c r="K11" s="344">
        <v>237</v>
      </c>
      <c r="L11" s="347"/>
      <c r="M11" s="288"/>
      <c r="N11" s="344">
        <v>252</v>
      </c>
      <c r="O11" s="347"/>
      <c r="P11" s="305"/>
      <c r="Q11" s="344">
        <v>260</v>
      </c>
      <c r="R11" s="345"/>
      <c r="S11" s="339"/>
    </row>
    <row r="12" spans="1:19" ht="12" customHeight="1" thickTop="1" x14ac:dyDescent="0.2">
      <c r="A12" s="1400"/>
      <c r="B12" s="1400"/>
      <c r="D12" s="302"/>
      <c r="E12" s="328"/>
      <c r="F12" s="307"/>
      <c r="G12" s="288"/>
      <c r="H12" s="328"/>
      <c r="I12" s="326"/>
      <c r="J12" s="288"/>
      <c r="K12" s="328"/>
      <c r="L12" s="326"/>
      <c r="M12" s="288"/>
      <c r="N12" s="328"/>
      <c r="O12" s="326"/>
      <c r="P12" s="305"/>
      <c r="Q12" s="328"/>
      <c r="R12" s="325"/>
      <c r="S12" s="339"/>
    </row>
    <row r="13" spans="1:19" ht="12" customHeight="1" x14ac:dyDescent="0.2">
      <c r="A13" s="1516" t="s">
        <v>200</v>
      </c>
      <c r="B13" s="1516"/>
      <c r="D13" s="302"/>
      <c r="E13" s="327"/>
      <c r="F13" s="307"/>
      <c r="G13" s="288"/>
      <c r="H13" s="327"/>
      <c r="I13" s="326"/>
      <c r="J13" s="288"/>
      <c r="K13" s="327"/>
      <c r="L13" s="326"/>
      <c r="M13" s="288"/>
      <c r="N13" s="327"/>
      <c r="O13" s="326"/>
      <c r="P13" s="305"/>
      <c r="Q13" s="326"/>
      <c r="R13" s="325"/>
      <c r="S13" s="339"/>
    </row>
    <row r="14" spans="1:19" ht="12" customHeight="1" x14ac:dyDescent="0.2">
      <c r="A14" s="1400"/>
      <c r="B14" s="1400"/>
      <c r="D14" s="302"/>
      <c r="E14" s="327"/>
      <c r="F14" s="307"/>
      <c r="G14" s="288"/>
      <c r="H14" s="327"/>
      <c r="I14" s="326"/>
      <c r="J14" s="288"/>
      <c r="K14" s="327"/>
      <c r="L14" s="326"/>
      <c r="M14" s="288"/>
      <c r="N14" s="327"/>
      <c r="O14" s="326"/>
      <c r="P14" s="305"/>
      <c r="Q14" s="326"/>
      <c r="R14" s="325"/>
      <c r="S14" s="339"/>
    </row>
    <row r="15" spans="1:19" ht="12" customHeight="1" x14ac:dyDescent="0.2">
      <c r="A15" s="1523" t="s">
        <v>199</v>
      </c>
      <c r="B15" s="1523"/>
      <c r="D15" s="302"/>
      <c r="E15" s="349">
        <v>2657</v>
      </c>
      <c r="F15" s="307"/>
      <c r="G15" s="288"/>
      <c r="H15" s="349">
        <v>2474</v>
      </c>
      <c r="I15" s="326"/>
      <c r="J15" s="288"/>
      <c r="K15" s="349">
        <v>2528</v>
      </c>
      <c r="L15" s="326"/>
      <c r="M15" s="288"/>
      <c r="N15" s="349">
        <v>2587</v>
      </c>
      <c r="O15" s="326"/>
      <c r="P15" s="305"/>
      <c r="Q15" s="348">
        <v>2542</v>
      </c>
      <c r="R15" s="325"/>
      <c r="S15" s="339"/>
    </row>
    <row r="16" spans="1:19" ht="14.1" customHeight="1" x14ac:dyDescent="0.2">
      <c r="A16" s="1523" t="s">
        <v>206</v>
      </c>
      <c r="B16" s="1523"/>
      <c r="D16" s="302"/>
      <c r="E16" s="88">
        <v>2842</v>
      </c>
      <c r="F16" s="307"/>
      <c r="G16" s="288"/>
      <c r="H16" s="88">
        <v>2944</v>
      </c>
      <c r="I16" s="326"/>
      <c r="J16" s="288"/>
      <c r="K16" s="88">
        <v>2863</v>
      </c>
      <c r="L16" s="326"/>
      <c r="M16" s="288"/>
      <c r="N16" s="88">
        <v>2744</v>
      </c>
      <c r="O16" s="326"/>
      <c r="P16" s="305"/>
      <c r="Q16" s="114">
        <v>2657.3851949999998</v>
      </c>
      <c r="R16" s="325"/>
      <c r="S16" s="339"/>
    </row>
    <row r="17" spans="1:19" ht="12" customHeight="1" x14ac:dyDescent="0.2">
      <c r="A17" s="1523"/>
      <c r="B17" s="1523"/>
      <c r="D17" s="302"/>
      <c r="E17" s="327"/>
      <c r="F17" s="307"/>
      <c r="G17" s="288"/>
      <c r="H17" s="327"/>
      <c r="I17" s="326"/>
      <c r="J17" s="288"/>
      <c r="K17" s="327"/>
      <c r="L17" s="326"/>
      <c r="M17" s="288"/>
      <c r="N17" s="327"/>
      <c r="O17" s="326"/>
      <c r="P17" s="305"/>
      <c r="Q17" s="326"/>
      <c r="R17" s="325"/>
      <c r="S17" s="339"/>
    </row>
    <row r="18" spans="1:19" ht="14.1" customHeight="1" thickBot="1" x14ac:dyDescent="0.25">
      <c r="A18" s="1523" t="s">
        <v>205</v>
      </c>
      <c r="B18" s="1523"/>
      <c r="D18" s="302"/>
      <c r="E18" s="344">
        <v>2750</v>
      </c>
      <c r="F18" s="307"/>
      <c r="G18" s="288"/>
      <c r="H18" s="344">
        <v>2709</v>
      </c>
      <c r="I18" s="326"/>
      <c r="J18" s="288"/>
      <c r="K18" s="344">
        <v>2696</v>
      </c>
      <c r="L18" s="326"/>
      <c r="M18" s="288"/>
      <c r="N18" s="344">
        <v>2666</v>
      </c>
      <c r="O18" s="326"/>
      <c r="P18" s="305"/>
      <c r="Q18" s="344">
        <v>2600</v>
      </c>
      <c r="R18" s="325"/>
      <c r="S18" s="339"/>
    </row>
    <row r="19" spans="1:19" ht="12" customHeight="1" thickTop="1" x14ac:dyDescent="0.2">
      <c r="A19" s="1523"/>
      <c r="B19" s="1523"/>
      <c r="D19" s="302"/>
      <c r="E19" s="328"/>
      <c r="F19" s="307"/>
      <c r="G19" s="288"/>
      <c r="H19" s="328"/>
      <c r="I19" s="326"/>
      <c r="J19" s="288"/>
      <c r="K19" s="328"/>
      <c r="L19" s="326"/>
      <c r="M19" s="288"/>
      <c r="N19" s="328"/>
      <c r="O19" s="326"/>
      <c r="P19" s="305"/>
      <c r="Q19" s="328"/>
      <c r="R19" s="325"/>
      <c r="S19" s="339"/>
    </row>
    <row r="20" spans="1:19" ht="14.1" customHeight="1" thickBot="1" x14ac:dyDescent="0.25">
      <c r="A20" s="1523" t="s">
        <v>204</v>
      </c>
      <c r="B20" s="1523"/>
      <c r="D20" s="302"/>
      <c r="E20" s="342">
        <v>8.9</v>
      </c>
      <c r="F20" s="341" t="s">
        <v>43</v>
      </c>
      <c r="G20" s="288"/>
      <c r="H20" s="342">
        <v>9.1</v>
      </c>
      <c r="I20" s="343" t="s">
        <v>43</v>
      </c>
      <c r="J20" s="288"/>
      <c r="K20" s="342">
        <v>8.8000000000000007</v>
      </c>
      <c r="L20" s="343" t="s">
        <v>43</v>
      </c>
      <c r="M20" s="288"/>
      <c r="N20" s="342">
        <v>9.5</v>
      </c>
      <c r="O20" s="343" t="s">
        <v>43</v>
      </c>
      <c r="P20" s="305"/>
      <c r="Q20" s="342">
        <v>10</v>
      </c>
      <c r="R20" s="341" t="s">
        <v>43</v>
      </c>
      <c r="S20" s="339"/>
    </row>
    <row r="21" spans="1:19" ht="12" customHeight="1" thickTop="1" x14ac:dyDescent="0.2">
      <c r="A21" s="1400"/>
      <c r="B21" s="1400"/>
      <c r="D21" s="302"/>
      <c r="E21" s="328"/>
      <c r="F21" s="307"/>
      <c r="G21" s="288"/>
      <c r="H21" s="328"/>
      <c r="I21" s="326"/>
      <c r="J21" s="288"/>
      <c r="K21" s="328"/>
      <c r="L21" s="326"/>
      <c r="M21" s="288"/>
      <c r="N21" s="328"/>
      <c r="O21" s="326"/>
      <c r="P21" s="305"/>
      <c r="Q21" s="328"/>
      <c r="R21" s="325"/>
      <c r="S21" s="339"/>
    </row>
    <row r="22" spans="1:19" ht="12" customHeight="1" x14ac:dyDescent="0.2">
      <c r="A22" s="1400"/>
      <c r="B22" s="1400"/>
      <c r="D22" s="302"/>
      <c r="E22" s="327"/>
      <c r="F22" s="307"/>
      <c r="G22" s="288"/>
      <c r="H22" s="327"/>
      <c r="I22" s="326"/>
      <c r="J22" s="288"/>
      <c r="K22" s="327"/>
      <c r="L22" s="326"/>
      <c r="M22" s="288"/>
      <c r="N22" s="327"/>
      <c r="O22" s="326"/>
      <c r="P22" s="305"/>
      <c r="Q22" s="326"/>
      <c r="R22" s="325"/>
      <c r="S22" s="339"/>
    </row>
    <row r="23" spans="1:19" ht="12" customHeight="1" x14ac:dyDescent="0.2">
      <c r="A23" s="1517" t="s">
        <v>203</v>
      </c>
      <c r="B23" s="1400"/>
      <c r="D23" s="302"/>
      <c r="E23" s="327"/>
      <c r="F23" s="307"/>
      <c r="G23" s="288"/>
      <c r="H23" s="327"/>
      <c r="I23" s="326"/>
      <c r="J23" s="288"/>
      <c r="K23" s="327"/>
      <c r="L23" s="326"/>
      <c r="M23" s="288"/>
      <c r="N23" s="327"/>
      <c r="O23" s="326"/>
      <c r="P23" s="305"/>
      <c r="Q23" s="326"/>
      <c r="R23" s="325"/>
      <c r="S23" s="339"/>
    </row>
    <row r="24" spans="1:19" ht="12" customHeight="1" x14ac:dyDescent="0.2">
      <c r="A24" s="1400"/>
      <c r="B24" s="1400"/>
      <c r="D24" s="302"/>
      <c r="E24" s="327"/>
      <c r="F24" s="307"/>
      <c r="G24" s="288"/>
      <c r="H24" s="327"/>
      <c r="I24" s="326"/>
      <c r="J24" s="288"/>
      <c r="K24" s="327"/>
      <c r="L24" s="326"/>
      <c r="M24" s="288"/>
      <c r="N24" s="327"/>
      <c r="O24" s="326"/>
      <c r="P24" s="305"/>
      <c r="Q24" s="326"/>
      <c r="R24" s="325"/>
      <c r="S24" s="339"/>
    </row>
    <row r="25" spans="1:19" ht="12" customHeight="1" x14ac:dyDescent="0.2">
      <c r="A25" s="1516" t="s">
        <v>202</v>
      </c>
      <c r="B25" s="1516"/>
      <c r="D25" s="302"/>
      <c r="E25" s="327"/>
      <c r="F25" s="307"/>
      <c r="G25" s="288"/>
      <c r="H25" s="327"/>
      <c r="I25" s="326"/>
      <c r="J25" s="288"/>
      <c r="K25" s="327"/>
      <c r="L25" s="326"/>
      <c r="M25" s="288"/>
      <c r="N25" s="327"/>
      <c r="O25" s="326"/>
      <c r="P25" s="305"/>
      <c r="Q25" s="326"/>
      <c r="R25" s="325"/>
      <c r="S25" s="339"/>
    </row>
    <row r="26" spans="1:19" s="1308" customFormat="1" ht="12" customHeight="1" x14ac:dyDescent="0.2">
      <c r="A26" s="1400"/>
      <c r="B26" s="1400"/>
      <c r="D26" s="302"/>
      <c r="E26" s="292"/>
      <c r="F26" s="307"/>
      <c r="G26" s="288"/>
      <c r="I26" s="292"/>
      <c r="J26" s="288"/>
      <c r="L26" s="292"/>
      <c r="M26" s="288"/>
      <c r="O26" s="292"/>
      <c r="P26" s="305"/>
      <c r="Q26" s="292"/>
      <c r="R26" s="307"/>
      <c r="S26" s="339"/>
    </row>
    <row r="27" spans="1:19" ht="14.1" customHeight="1" thickBot="1" x14ac:dyDescent="0.25">
      <c r="A27" s="1523" t="s">
        <v>201</v>
      </c>
      <c r="B27" s="1523"/>
      <c r="D27" s="302"/>
      <c r="E27" s="344">
        <v>268</v>
      </c>
      <c r="F27" s="307"/>
      <c r="G27" s="288"/>
      <c r="H27" s="344">
        <v>261</v>
      </c>
      <c r="I27" s="347"/>
      <c r="J27" s="288"/>
      <c r="K27" s="344">
        <v>254</v>
      </c>
      <c r="L27" s="347"/>
      <c r="M27" s="288"/>
      <c r="N27" s="344">
        <v>285</v>
      </c>
      <c r="O27" s="347"/>
      <c r="P27" s="305"/>
      <c r="Q27" s="344">
        <v>297</v>
      </c>
      <c r="R27" s="345"/>
      <c r="S27" s="339"/>
    </row>
    <row r="28" spans="1:19" ht="12" customHeight="1" thickTop="1" x14ac:dyDescent="0.2">
      <c r="A28" s="1400"/>
      <c r="B28" s="1400"/>
      <c r="D28" s="302"/>
      <c r="E28" s="328"/>
      <c r="F28" s="307"/>
      <c r="G28" s="288"/>
      <c r="H28" s="328"/>
      <c r="I28" s="326"/>
      <c r="J28" s="288"/>
      <c r="K28" s="328"/>
      <c r="L28" s="326"/>
      <c r="M28" s="288"/>
      <c r="N28" s="328"/>
      <c r="O28" s="326"/>
      <c r="P28" s="305"/>
      <c r="Q28" s="328"/>
      <c r="R28" s="325"/>
      <c r="S28" s="339"/>
    </row>
    <row r="29" spans="1:19" ht="12" customHeight="1" x14ac:dyDescent="0.2">
      <c r="A29" s="1516" t="s">
        <v>200</v>
      </c>
      <c r="B29" s="1516"/>
      <c r="D29" s="302"/>
      <c r="E29" s="327"/>
      <c r="F29" s="307"/>
      <c r="G29" s="288"/>
      <c r="H29" s="327"/>
      <c r="I29" s="326"/>
      <c r="J29" s="288"/>
      <c r="K29" s="327"/>
      <c r="L29" s="326"/>
      <c r="M29" s="288"/>
      <c r="N29" s="327"/>
      <c r="O29" s="326"/>
      <c r="P29" s="305"/>
      <c r="Q29" s="326"/>
      <c r="R29" s="325"/>
      <c r="S29" s="339"/>
    </row>
    <row r="30" spans="1:19" ht="12" customHeight="1" x14ac:dyDescent="0.2">
      <c r="A30" s="1400"/>
      <c r="B30" s="1400"/>
      <c r="D30" s="302"/>
      <c r="E30" s="327"/>
      <c r="F30" s="307"/>
      <c r="G30" s="288"/>
      <c r="H30" s="327"/>
      <c r="I30" s="326"/>
      <c r="J30" s="288"/>
      <c r="K30" s="327"/>
      <c r="L30" s="326"/>
      <c r="M30" s="288"/>
      <c r="N30" s="327"/>
      <c r="O30" s="326"/>
      <c r="P30" s="305"/>
      <c r="Q30" s="326"/>
      <c r="R30" s="325"/>
      <c r="S30" s="339"/>
    </row>
    <row r="31" spans="1:19" ht="12" customHeight="1" x14ac:dyDescent="0.2">
      <c r="A31" s="1523" t="s">
        <v>199</v>
      </c>
      <c r="B31" s="1523"/>
      <c r="D31" s="302"/>
      <c r="E31" s="349">
        <v>2657</v>
      </c>
      <c r="F31" s="307"/>
      <c r="G31" s="288"/>
      <c r="H31" s="349">
        <v>2474</v>
      </c>
      <c r="I31" s="326"/>
      <c r="J31" s="288"/>
      <c r="K31" s="349">
        <v>2528</v>
      </c>
      <c r="L31" s="326"/>
      <c r="M31" s="288"/>
      <c r="N31" s="349">
        <v>2587</v>
      </c>
      <c r="O31" s="326"/>
      <c r="P31" s="305"/>
      <c r="Q31" s="348">
        <v>2542</v>
      </c>
      <c r="R31" s="325"/>
      <c r="S31" s="339"/>
    </row>
    <row r="32" spans="1:19" ht="12" customHeight="1" x14ac:dyDescent="0.2">
      <c r="A32" s="1523" t="s">
        <v>198</v>
      </c>
      <c r="B32" s="1523"/>
      <c r="D32" s="302"/>
      <c r="E32" s="88">
        <v>168</v>
      </c>
      <c r="F32" s="307"/>
      <c r="G32" s="288"/>
      <c r="H32" s="88">
        <v>52</v>
      </c>
      <c r="I32" s="326"/>
      <c r="J32" s="288"/>
      <c r="K32" s="88">
        <v>75</v>
      </c>
      <c r="L32" s="326"/>
      <c r="M32" s="288"/>
      <c r="N32" s="88">
        <v>89</v>
      </c>
      <c r="O32" s="326"/>
      <c r="P32" s="305"/>
      <c r="Q32" s="114">
        <v>142</v>
      </c>
      <c r="R32" s="325"/>
      <c r="S32" s="339"/>
    </row>
    <row r="33" spans="1:19" ht="12" customHeight="1" x14ac:dyDescent="0.2">
      <c r="A33" s="1524" t="s">
        <v>194</v>
      </c>
      <c r="B33" s="1524"/>
      <c r="D33" s="302"/>
      <c r="E33" s="115">
        <v>175</v>
      </c>
      <c r="F33" s="307"/>
      <c r="G33" s="288"/>
      <c r="H33" s="115">
        <v>175</v>
      </c>
      <c r="I33" s="326"/>
      <c r="J33" s="288"/>
      <c r="K33" s="115">
        <v>175</v>
      </c>
      <c r="L33" s="326"/>
      <c r="M33" s="288"/>
      <c r="N33" s="115">
        <v>175</v>
      </c>
      <c r="O33" s="326"/>
      <c r="P33" s="305"/>
      <c r="Q33" s="115">
        <v>175</v>
      </c>
      <c r="R33" s="325"/>
      <c r="S33" s="339"/>
    </row>
    <row r="34" spans="1:19" ht="12" customHeight="1" x14ac:dyDescent="0.2">
      <c r="A34" s="1523" t="s">
        <v>197</v>
      </c>
      <c r="B34" s="1523"/>
      <c r="D34" s="302"/>
      <c r="E34" s="346">
        <v>2314</v>
      </c>
      <c r="F34" s="307"/>
      <c r="G34" s="288"/>
      <c r="H34" s="346">
        <v>2247</v>
      </c>
      <c r="I34" s="326"/>
      <c r="J34" s="288"/>
      <c r="K34" s="346">
        <v>2278</v>
      </c>
      <c r="L34" s="326"/>
      <c r="M34" s="288"/>
      <c r="N34" s="346">
        <v>2323</v>
      </c>
      <c r="O34" s="326"/>
      <c r="P34" s="305"/>
      <c r="Q34" s="346">
        <v>2225</v>
      </c>
      <c r="R34" s="325"/>
      <c r="S34" s="339"/>
    </row>
    <row r="35" spans="1:19" ht="12" customHeight="1" x14ac:dyDescent="0.2">
      <c r="A35" s="1523"/>
      <c r="B35" s="1523"/>
      <c r="D35" s="302"/>
      <c r="E35" s="327"/>
      <c r="F35" s="307"/>
      <c r="G35" s="288"/>
      <c r="H35" s="327"/>
      <c r="I35" s="326"/>
      <c r="J35" s="288"/>
      <c r="K35" s="327"/>
      <c r="L35" s="326"/>
      <c r="M35" s="288"/>
      <c r="N35" s="327"/>
      <c r="O35" s="326"/>
      <c r="P35" s="305"/>
      <c r="Q35" s="326"/>
      <c r="R35" s="325"/>
      <c r="S35" s="339"/>
    </row>
    <row r="36" spans="1:19" ht="14.1" customHeight="1" x14ac:dyDescent="0.2">
      <c r="A36" s="1523" t="s">
        <v>196</v>
      </c>
      <c r="B36" s="1523"/>
      <c r="D36" s="302"/>
      <c r="E36" s="349">
        <v>2842</v>
      </c>
      <c r="F36" s="307"/>
      <c r="G36" s="288"/>
      <c r="H36" s="349">
        <v>2944</v>
      </c>
      <c r="I36" s="316"/>
      <c r="J36" s="288"/>
      <c r="K36" s="349">
        <v>2863</v>
      </c>
      <c r="L36" s="316"/>
      <c r="M36" s="288"/>
      <c r="N36" s="349">
        <v>2744</v>
      </c>
      <c r="O36" s="316"/>
      <c r="P36" s="305"/>
      <c r="Q36" s="348">
        <v>2657</v>
      </c>
      <c r="R36" s="313"/>
      <c r="S36" s="339"/>
    </row>
    <row r="37" spans="1:19" ht="12" customHeight="1" x14ac:dyDescent="0.2">
      <c r="A37" s="1523" t="s">
        <v>195</v>
      </c>
      <c r="B37" s="1523"/>
      <c r="D37" s="302"/>
      <c r="E37" s="88">
        <v>183</v>
      </c>
      <c r="F37" s="307"/>
      <c r="G37" s="288"/>
      <c r="H37" s="88">
        <v>328</v>
      </c>
      <c r="I37" s="311"/>
      <c r="J37" s="288"/>
      <c r="K37" s="88">
        <v>350</v>
      </c>
      <c r="L37" s="311"/>
      <c r="M37" s="288"/>
      <c r="N37" s="88">
        <v>271</v>
      </c>
      <c r="O37" s="311"/>
      <c r="P37" s="305"/>
      <c r="Q37" s="114">
        <v>168</v>
      </c>
      <c r="R37" s="309"/>
      <c r="S37" s="339"/>
    </row>
    <row r="38" spans="1:19" ht="12" customHeight="1" x14ac:dyDescent="0.2">
      <c r="A38" s="1524" t="s">
        <v>194</v>
      </c>
      <c r="B38" s="1524"/>
      <c r="D38" s="302"/>
      <c r="E38" s="115">
        <v>175</v>
      </c>
      <c r="F38" s="307"/>
      <c r="G38" s="288"/>
      <c r="H38" s="115">
        <v>175</v>
      </c>
      <c r="I38" s="311"/>
      <c r="J38" s="288"/>
      <c r="K38" s="115">
        <v>175</v>
      </c>
      <c r="L38" s="311"/>
      <c r="M38" s="288"/>
      <c r="N38" s="115">
        <v>175</v>
      </c>
      <c r="O38" s="311"/>
      <c r="P38" s="305"/>
      <c r="Q38" s="115">
        <v>175</v>
      </c>
      <c r="R38" s="309"/>
      <c r="S38" s="339"/>
    </row>
    <row r="39" spans="1:19" ht="14.1" customHeight="1" x14ac:dyDescent="0.2">
      <c r="A39" s="1523" t="s">
        <v>193</v>
      </c>
      <c r="B39" s="1523"/>
      <c r="D39" s="302"/>
      <c r="E39" s="346">
        <v>2484</v>
      </c>
      <c r="F39" s="307"/>
      <c r="G39" s="288"/>
      <c r="H39" s="346">
        <v>2441</v>
      </c>
      <c r="I39" s="347"/>
      <c r="J39" s="288"/>
      <c r="K39" s="346">
        <v>2338</v>
      </c>
      <c r="L39" s="347"/>
      <c r="M39" s="288"/>
      <c r="N39" s="346">
        <v>2298</v>
      </c>
      <c r="O39" s="347"/>
      <c r="P39" s="305"/>
      <c r="Q39" s="346">
        <v>2314</v>
      </c>
      <c r="R39" s="345"/>
      <c r="S39" s="339"/>
    </row>
    <row r="40" spans="1:19" ht="12" customHeight="1" x14ac:dyDescent="0.2">
      <c r="A40" s="1523"/>
      <c r="B40" s="1523"/>
      <c r="D40" s="302"/>
      <c r="E40" s="327"/>
      <c r="F40" s="307"/>
      <c r="G40" s="288"/>
      <c r="H40" s="327"/>
      <c r="I40" s="326"/>
      <c r="J40" s="288"/>
      <c r="K40" s="327"/>
      <c r="L40" s="326"/>
      <c r="M40" s="288"/>
      <c r="N40" s="327"/>
      <c r="O40" s="326"/>
      <c r="P40" s="305"/>
      <c r="Q40" s="326"/>
      <c r="R40" s="325"/>
      <c r="S40" s="339"/>
    </row>
    <row r="41" spans="1:19" ht="14.1" customHeight="1" thickBot="1" x14ac:dyDescent="0.25">
      <c r="A41" s="1523" t="s">
        <v>192</v>
      </c>
      <c r="B41" s="1523"/>
      <c r="D41" s="302"/>
      <c r="E41" s="344">
        <v>2399</v>
      </c>
      <c r="F41" s="307"/>
      <c r="G41" s="288"/>
      <c r="H41" s="344">
        <v>2344</v>
      </c>
      <c r="I41" s="326"/>
      <c r="J41" s="288"/>
      <c r="K41" s="344">
        <v>2308</v>
      </c>
      <c r="L41" s="326"/>
      <c r="M41" s="288"/>
      <c r="N41" s="344">
        <v>2311</v>
      </c>
      <c r="O41" s="326"/>
      <c r="P41" s="305"/>
      <c r="Q41" s="344">
        <v>2270</v>
      </c>
      <c r="R41" s="325"/>
      <c r="S41" s="339"/>
    </row>
    <row r="42" spans="1:19" ht="12" customHeight="1" thickTop="1" x14ac:dyDescent="0.2">
      <c r="A42" s="1523"/>
      <c r="B42" s="1523"/>
      <c r="D42" s="302"/>
      <c r="E42" s="328"/>
      <c r="F42" s="307"/>
      <c r="G42" s="288"/>
      <c r="H42" s="328"/>
      <c r="I42" s="326"/>
      <c r="J42" s="288"/>
      <c r="K42" s="328"/>
      <c r="L42" s="326"/>
      <c r="M42" s="288"/>
      <c r="N42" s="328"/>
      <c r="O42" s="326"/>
      <c r="P42" s="305"/>
      <c r="Q42" s="328"/>
      <c r="R42" s="325"/>
      <c r="S42" s="339"/>
    </row>
    <row r="43" spans="1:19" ht="14.1" customHeight="1" thickBot="1" x14ac:dyDescent="0.25">
      <c r="A43" s="1523" t="s">
        <v>191</v>
      </c>
      <c r="B43" s="1523"/>
      <c r="D43" s="302"/>
      <c r="E43" s="342">
        <v>11.2</v>
      </c>
      <c r="F43" s="341" t="s">
        <v>43</v>
      </c>
      <c r="G43" s="288"/>
      <c r="H43" s="342">
        <v>11.1</v>
      </c>
      <c r="I43" s="343" t="s">
        <v>43</v>
      </c>
      <c r="J43" s="288"/>
      <c r="K43" s="342">
        <v>11</v>
      </c>
      <c r="L43" s="343" t="s">
        <v>43</v>
      </c>
      <c r="M43" s="288"/>
      <c r="N43" s="342">
        <v>12.3</v>
      </c>
      <c r="O43" s="343" t="s">
        <v>43</v>
      </c>
      <c r="P43" s="305"/>
      <c r="Q43" s="342">
        <v>13.1</v>
      </c>
      <c r="R43" s="341" t="s">
        <v>43</v>
      </c>
      <c r="S43" s="339"/>
    </row>
    <row r="44" spans="1:19" ht="12" customHeight="1" thickTop="1" x14ac:dyDescent="0.2">
      <c r="D44" s="294"/>
      <c r="E44" s="340"/>
      <c r="F44" s="289"/>
      <c r="G44" s="288"/>
      <c r="H44" s="288"/>
      <c r="I44" s="292"/>
      <c r="J44" s="288"/>
      <c r="K44" s="288"/>
      <c r="L44" s="292"/>
      <c r="M44" s="288"/>
      <c r="N44" s="288"/>
      <c r="O44" s="292"/>
      <c r="P44" s="291"/>
      <c r="Q44" s="290"/>
      <c r="R44" s="289"/>
      <c r="S44" s="339"/>
    </row>
    <row r="45" spans="1:19" ht="12" customHeight="1" x14ac:dyDescent="0.2">
      <c r="P45" s="288"/>
      <c r="Q45" s="288"/>
      <c r="R45" s="288"/>
    </row>
    <row r="46" spans="1:19" ht="12" customHeight="1" x14ac:dyDescent="0.2">
      <c r="A46" s="287" t="s">
        <v>190</v>
      </c>
      <c r="B46" s="1525" t="s">
        <v>189</v>
      </c>
      <c r="C46" s="1400"/>
      <c r="D46" s="1400"/>
      <c r="E46" s="1400"/>
      <c r="F46" s="1400"/>
      <c r="G46" s="1400"/>
      <c r="H46" s="1400"/>
      <c r="I46" s="1400"/>
      <c r="J46" s="1400"/>
      <c r="K46" s="1400"/>
      <c r="L46" s="1400"/>
      <c r="M46" s="1400"/>
      <c r="N46" s="1400"/>
      <c r="O46" s="1400"/>
      <c r="P46" s="1400"/>
      <c r="Q46" s="1400"/>
      <c r="R46" s="1400"/>
    </row>
    <row r="47" spans="1:19" ht="12" customHeight="1" x14ac:dyDescent="0.2">
      <c r="A47" s="287" t="s">
        <v>188</v>
      </c>
      <c r="B47" s="1525" t="s">
        <v>187</v>
      </c>
      <c r="C47" s="1525"/>
      <c r="D47" s="1525"/>
      <c r="E47" s="1525"/>
      <c r="F47" s="1525"/>
      <c r="G47" s="1525"/>
      <c r="H47" s="1525"/>
      <c r="I47" s="1525"/>
      <c r="J47" s="1525"/>
      <c r="K47" s="1525"/>
      <c r="L47" s="1525"/>
      <c r="M47" s="1525"/>
      <c r="N47" s="1525"/>
      <c r="O47" s="1525"/>
      <c r="P47" s="1525"/>
      <c r="Q47" s="1525"/>
      <c r="R47" s="1525"/>
    </row>
    <row r="48" spans="1:19" ht="27" customHeight="1" x14ac:dyDescent="0.2">
      <c r="A48" s="286" t="s">
        <v>56</v>
      </c>
      <c r="B48" s="1525" t="s">
        <v>186</v>
      </c>
      <c r="C48" s="1525"/>
      <c r="D48" s="1525"/>
      <c r="E48" s="1525"/>
      <c r="F48" s="1525"/>
      <c r="G48" s="1525"/>
      <c r="H48" s="1525"/>
      <c r="I48" s="1525"/>
      <c r="J48" s="1525"/>
      <c r="K48" s="1525"/>
      <c r="L48" s="1525"/>
      <c r="M48" s="1525"/>
      <c r="N48" s="1525"/>
      <c r="O48" s="1525"/>
      <c r="P48" s="1525"/>
      <c r="Q48" s="1525"/>
      <c r="R48" s="1525"/>
    </row>
  </sheetData>
  <sheetProtection formatCells="0" formatColumns="0" formatRows="0" insertColumns="0" insertRows="0" insertHyperlinks="0" deleteColumns="0" deleteRows="0" sort="0" autoFilter="0" pivotTables="0"/>
  <mergeCells count="44">
    <mergeCell ref="A26:B26"/>
    <mergeCell ref="B48:R48"/>
    <mergeCell ref="A35:B35"/>
    <mergeCell ref="A36:B36"/>
    <mergeCell ref="A37:B37"/>
    <mergeCell ref="A38:B38"/>
    <mergeCell ref="B47:R47"/>
    <mergeCell ref="A40:B40"/>
    <mergeCell ref="A39:B39"/>
    <mergeCell ref="A41:B41"/>
    <mergeCell ref="A42:B42"/>
    <mergeCell ref="A43:B43"/>
    <mergeCell ref="B46:R46"/>
    <mergeCell ref="A18:B18"/>
    <mergeCell ref="A20:B20"/>
    <mergeCell ref="A19:B19"/>
    <mergeCell ref="A34:B34"/>
    <mergeCell ref="A22:B22"/>
    <mergeCell ref="A23:B23"/>
    <mergeCell ref="A24:B24"/>
    <mergeCell ref="A25:B25"/>
    <mergeCell ref="A27:B27"/>
    <mergeCell ref="A28:B28"/>
    <mergeCell ref="A21:B21"/>
    <mergeCell ref="A29:B29"/>
    <mergeCell ref="A30:B30"/>
    <mergeCell ref="A31:B31"/>
    <mergeCell ref="A32:B32"/>
    <mergeCell ref="A33:B33"/>
    <mergeCell ref="A14:B14"/>
    <mergeCell ref="A15:B15"/>
    <mergeCell ref="A16:B16"/>
    <mergeCell ref="A17:B17"/>
    <mergeCell ref="A8:B8"/>
    <mergeCell ref="A9:B9"/>
    <mergeCell ref="A10:B10"/>
    <mergeCell ref="A11:B11"/>
    <mergeCell ref="A12:B12"/>
    <mergeCell ref="A13:B13"/>
    <mergeCell ref="A1:R1"/>
    <mergeCell ref="A2:R2"/>
    <mergeCell ref="A4:B4"/>
    <mergeCell ref="A7:B7"/>
    <mergeCell ref="D4:R4"/>
  </mergeCells>
  <printOptions horizontalCentered="1"/>
  <pageMargins left="0.25" right="0.25" top="0.5" bottom="0.5" header="0.3" footer="0.3"/>
  <pageSetup scale="86" orientation="landscape" r:id="rId1"/>
  <headerFooter>
    <oddFooter>&amp;L&amp;K0070C0The Allstate Corporation 1Q20 Supplement&amp;R&amp;K000000&amp;A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D7AD-B1D7-4C45-A2B0-87F0A73AC342}">
  <sheetPr>
    <pageSetUpPr fitToPage="1"/>
  </sheetPr>
  <dimension ref="A1:S59"/>
  <sheetViews>
    <sheetView zoomScaleNormal="100" workbookViewId="0">
      <selection sqref="A1:R1"/>
    </sheetView>
  </sheetViews>
  <sheetFormatPr defaultColWidth="13.7109375" defaultRowHeight="14.25" x14ac:dyDescent="0.2"/>
  <cols>
    <col min="1" max="1" width="3" style="1047" customWidth="1"/>
    <col min="2" max="2" width="57.5703125" style="1047" customWidth="1"/>
    <col min="3" max="4" width="2.28515625" customWidth="1"/>
    <col min="5" max="5" width="10.7109375" customWidth="1"/>
    <col min="6" max="7" width="2.28515625" customWidth="1"/>
    <col min="8" max="8" width="10.7109375" customWidth="1"/>
    <col min="9" max="10" width="2.28515625" customWidth="1"/>
    <col min="11" max="11" width="10.7109375" customWidth="1"/>
    <col min="12" max="13" width="2.28515625" customWidth="1"/>
    <col min="14" max="14" width="10.7109375" customWidth="1"/>
    <col min="15" max="16" width="2.28515625" customWidth="1"/>
    <col min="17" max="17" width="10.7109375" customWidth="1"/>
    <col min="18" max="18" width="2.28515625" style="1048" customWidth="1"/>
  </cols>
  <sheetData>
    <row r="1" spans="1:19" ht="14.1" customHeight="1" x14ac:dyDescent="0.25">
      <c r="A1" s="1336" t="s">
        <v>0</v>
      </c>
      <c r="B1" s="1336"/>
      <c r="C1" s="1336"/>
      <c r="D1" s="1336"/>
      <c r="E1" s="1336"/>
      <c r="F1" s="1336"/>
      <c r="G1" s="1336"/>
      <c r="H1" s="1336"/>
      <c r="I1" s="1336"/>
      <c r="J1" s="1336"/>
      <c r="K1" s="1336"/>
      <c r="L1" s="1336"/>
      <c r="M1" s="1336"/>
      <c r="N1" s="1336"/>
      <c r="O1" s="1336"/>
      <c r="P1" s="1336"/>
      <c r="Q1" s="1336"/>
      <c r="R1" s="1336"/>
    </row>
    <row r="2" spans="1:19" ht="14.1" customHeight="1" x14ac:dyDescent="0.25">
      <c r="A2" s="1336" t="s">
        <v>508</v>
      </c>
      <c r="B2" s="1336"/>
      <c r="C2" s="1336"/>
      <c r="D2" s="1336"/>
      <c r="E2" s="1336"/>
      <c r="F2" s="1336"/>
      <c r="G2" s="1336"/>
      <c r="H2" s="1336"/>
      <c r="I2" s="1336"/>
      <c r="J2" s="1336"/>
      <c r="K2" s="1336"/>
      <c r="L2" s="1336"/>
      <c r="M2" s="1336"/>
      <c r="N2" s="1336"/>
      <c r="O2" s="1336"/>
      <c r="P2" s="1336"/>
      <c r="Q2" s="1336"/>
      <c r="R2" s="1336"/>
    </row>
    <row r="4" spans="1:19" ht="15.75" customHeight="1" x14ac:dyDescent="0.2">
      <c r="A4" s="1337" t="s">
        <v>509</v>
      </c>
      <c r="B4" s="1338"/>
      <c r="C4" s="938"/>
      <c r="D4" s="1339" t="s">
        <v>1</v>
      </c>
      <c r="E4" s="1339"/>
      <c r="F4" s="1339"/>
      <c r="G4" s="1339"/>
      <c r="H4" s="1339"/>
      <c r="I4" s="1339"/>
      <c r="J4" s="1339"/>
      <c r="K4" s="1339"/>
      <c r="L4" s="1339"/>
      <c r="M4" s="1339"/>
      <c r="N4" s="1339"/>
      <c r="O4" s="1339"/>
      <c r="P4" s="1339"/>
      <c r="Q4" s="1339"/>
      <c r="R4" s="1339"/>
    </row>
    <row r="5" spans="1:19" ht="13.5" x14ac:dyDescent="0.2">
      <c r="A5" s="939"/>
      <c r="B5" s="939"/>
      <c r="C5" s="938"/>
      <c r="D5" s="938"/>
      <c r="E5" s="938"/>
      <c r="F5" s="938"/>
      <c r="G5" s="938"/>
      <c r="H5" s="938"/>
      <c r="I5" s="938"/>
      <c r="J5" s="938"/>
      <c r="K5" s="938"/>
      <c r="L5" s="938"/>
      <c r="M5" s="938"/>
      <c r="N5" s="938"/>
      <c r="O5" s="938"/>
      <c r="P5" s="940"/>
      <c r="Q5" s="940"/>
      <c r="R5" s="941"/>
    </row>
    <row r="6" spans="1:19" ht="25.9" customHeight="1" x14ac:dyDescent="0.2">
      <c r="A6" s="939"/>
      <c r="B6" s="939"/>
      <c r="C6" s="938"/>
      <c r="D6" s="942"/>
      <c r="E6" s="943" t="s">
        <v>510</v>
      </c>
      <c r="F6" s="944"/>
      <c r="G6" s="945"/>
      <c r="H6" s="946" t="s">
        <v>101</v>
      </c>
      <c r="I6" s="947"/>
      <c r="J6" s="945"/>
      <c r="K6" s="946" t="s">
        <v>100</v>
      </c>
      <c r="L6" s="947"/>
      <c r="M6" s="945"/>
      <c r="N6" s="946" t="s">
        <v>63</v>
      </c>
      <c r="O6" s="947"/>
      <c r="P6" s="948"/>
      <c r="Q6" s="949" t="s">
        <v>64</v>
      </c>
      <c r="R6" s="950"/>
    </row>
    <row r="7" spans="1:19" ht="15.75" customHeight="1" x14ac:dyDescent="0.2">
      <c r="A7" s="1331" t="s">
        <v>511</v>
      </c>
      <c r="B7" s="1324"/>
      <c r="C7" s="951"/>
      <c r="D7" s="952"/>
      <c r="E7" s="953"/>
      <c r="F7" s="954"/>
      <c r="G7" s="940"/>
      <c r="H7" s="955"/>
      <c r="I7" s="956"/>
      <c r="J7" s="940"/>
      <c r="K7" s="955"/>
      <c r="L7" s="956"/>
      <c r="M7" s="940"/>
      <c r="N7" s="955"/>
      <c r="O7" s="956"/>
      <c r="P7" s="957"/>
      <c r="Q7" s="955"/>
      <c r="R7" s="958"/>
    </row>
    <row r="8" spans="1:19" s="965" customFormat="1" ht="14.1" customHeight="1" x14ac:dyDescent="0.2">
      <c r="A8" s="1332" t="s">
        <v>512</v>
      </c>
      <c r="B8" s="1332"/>
      <c r="C8" s="959"/>
      <c r="D8" s="960"/>
      <c r="E8" s="961">
        <v>9235</v>
      </c>
      <c r="F8" s="962"/>
      <c r="G8" s="74"/>
      <c r="H8" s="42">
        <v>9194</v>
      </c>
      <c r="I8" s="963"/>
      <c r="J8" s="74"/>
      <c r="K8" s="42">
        <v>9094</v>
      </c>
      <c r="L8" s="963"/>
      <c r="M8" s="74"/>
      <c r="N8" s="42">
        <v>8986</v>
      </c>
      <c r="O8" s="963"/>
      <c r="P8" s="513"/>
      <c r="Q8" s="74">
        <v>8802</v>
      </c>
      <c r="R8" s="964"/>
    </row>
    <row r="9" spans="1:19" ht="14.1" customHeight="1" x14ac:dyDescent="0.2">
      <c r="A9" s="1332" t="s">
        <v>513</v>
      </c>
      <c r="B9" s="1332"/>
      <c r="C9" s="951"/>
      <c r="D9" s="952"/>
      <c r="E9" s="966">
        <v>617</v>
      </c>
      <c r="F9" s="967"/>
      <c r="G9" s="968"/>
      <c r="H9" s="45">
        <v>627</v>
      </c>
      <c r="I9" s="969"/>
      <c r="J9" s="968"/>
      <c r="K9" s="45">
        <v>625</v>
      </c>
      <c r="L9" s="969"/>
      <c r="M9" s="968"/>
      <c r="N9" s="45">
        <v>621</v>
      </c>
      <c r="O9" s="969"/>
      <c r="P9" s="970"/>
      <c r="Q9" s="75">
        <v>628</v>
      </c>
      <c r="R9" s="971"/>
      <c r="S9" s="965"/>
    </row>
    <row r="10" spans="1:19" ht="14.1" customHeight="1" x14ac:dyDescent="0.2">
      <c r="A10" s="1332" t="s">
        <v>514</v>
      </c>
      <c r="B10" s="1332"/>
      <c r="C10" s="951"/>
      <c r="D10" s="952"/>
      <c r="E10" s="966">
        <v>265</v>
      </c>
      <c r="F10" s="967"/>
      <c r="G10" s="968"/>
      <c r="H10" s="45">
        <v>260</v>
      </c>
      <c r="I10" s="969"/>
      <c r="J10" s="968"/>
      <c r="K10" s="45">
        <v>273</v>
      </c>
      <c r="L10" s="969"/>
      <c r="M10" s="968"/>
      <c r="N10" s="45">
        <v>271</v>
      </c>
      <c r="O10" s="969"/>
      <c r="P10" s="970"/>
      <c r="Q10" s="75">
        <v>250</v>
      </c>
      <c r="R10" s="971"/>
      <c r="S10" s="965"/>
    </row>
    <row r="11" spans="1:19" ht="12" customHeight="1" x14ac:dyDescent="0.2">
      <c r="A11" s="1332" t="s">
        <v>2</v>
      </c>
      <c r="B11" s="1332"/>
      <c r="C11" s="951"/>
      <c r="D11" s="952"/>
      <c r="E11" s="966">
        <v>421</v>
      </c>
      <c r="F11" s="967"/>
      <c r="G11" s="968"/>
      <c r="H11" s="45">
        <v>689</v>
      </c>
      <c r="I11" s="969"/>
      <c r="J11" s="968"/>
      <c r="K11" s="45">
        <v>880</v>
      </c>
      <c r="L11" s="969"/>
      <c r="M11" s="968"/>
      <c r="N11" s="45">
        <v>942</v>
      </c>
      <c r="O11" s="969"/>
      <c r="P11" s="970"/>
      <c r="Q11" s="75">
        <v>648</v>
      </c>
      <c r="R11" s="971"/>
      <c r="S11" s="965"/>
    </row>
    <row r="12" spans="1:19" ht="12" customHeight="1" x14ac:dyDescent="0.2">
      <c r="A12" s="1335" t="s">
        <v>678</v>
      </c>
      <c r="B12" s="1335"/>
      <c r="C12" s="972"/>
      <c r="D12" s="973"/>
      <c r="E12" s="974">
        <v>-462</v>
      </c>
      <c r="F12" s="975"/>
      <c r="G12" s="976"/>
      <c r="H12" s="45">
        <v>702</v>
      </c>
      <c r="I12" s="969"/>
      <c r="J12" s="968"/>
      <c r="K12" s="45">
        <v>197</v>
      </c>
      <c r="L12" s="969"/>
      <c r="M12" s="968"/>
      <c r="N12" s="45">
        <v>324</v>
      </c>
      <c r="O12" s="969"/>
      <c r="P12" s="970"/>
      <c r="Q12" s="75">
        <v>662</v>
      </c>
      <c r="R12" s="971"/>
      <c r="S12" s="965"/>
    </row>
    <row r="13" spans="1:19" ht="14.1" customHeight="1" x14ac:dyDescent="0.2">
      <c r="A13" s="1334" t="s">
        <v>515</v>
      </c>
      <c r="B13" s="1334"/>
      <c r="C13" s="951"/>
      <c r="D13" s="952"/>
      <c r="E13" s="977">
        <v>10076</v>
      </c>
      <c r="F13" s="967"/>
      <c r="G13" s="968"/>
      <c r="H13" s="978">
        <v>11472</v>
      </c>
      <c r="I13" s="969"/>
      <c r="J13" s="968"/>
      <c r="K13" s="978">
        <v>11069</v>
      </c>
      <c r="L13" s="969"/>
      <c r="M13" s="968"/>
      <c r="N13" s="978">
        <v>11144</v>
      </c>
      <c r="O13" s="969"/>
      <c r="P13" s="970"/>
      <c r="Q13" s="978">
        <v>10990</v>
      </c>
      <c r="R13" s="971"/>
      <c r="S13" s="965"/>
    </row>
    <row r="14" spans="1:19" ht="12" customHeight="1" x14ac:dyDescent="0.2">
      <c r="A14" s="979"/>
      <c r="B14" s="979"/>
      <c r="C14" s="951"/>
      <c r="D14" s="952"/>
      <c r="E14" s="980"/>
      <c r="F14" s="967"/>
      <c r="G14" s="968"/>
      <c r="H14" s="48"/>
      <c r="I14" s="969"/>
      <c r="J14" s="968"/>
      <c r="K14" s="48"/>
      <c r="L14" s="969"/>
      <c r="M14" s="968"/>
      <c r="N14" s="48"/>
      <c r="O14" s="969"/>
      <c r="P14" s="970"/>
      <c r="Q14" s="48"/>
      <c r="R14" s="971"/>
      <c r="S14" s="965"/>
    </row>
    <row r="15" spans="1:19" ht="12" customHeight="1" x14ac:dyDescent="0.2">
      <c r="A15" s="1331" t="s">
        <v>516</v>
      </c>
      <c r="B15" s="1324"/>
      <c r="C15" s="951"/>
      <c r="D15" s="952"/>
      <c r="E15" s="981"/>
      <c r="F15" s="967"/>
      <c r="G15" s="968"/>
      <c r="H15" s="81"/>
      <c r="I15" s="969"/>
      <c r="J15" s="968"/>
      <c r="K15" s="81"/>
      <c r="L15" s="969"/>
      <c r="M15" s="968"/>
      <c r="N15" s="81"/>
      <c r="O15" s="969"/>
      <c r="P15" s="970"/>
      <c r="Q15" s="82"/>
      <c r="R15" s="971"/>
      <c r="S15" s="965"/>
    </row>
    <row r="16" spans="1:19" ht="12" customHeight="1" x14ac:dyDescent="0.2">
      <c r="A16" s="1332" t="s">
        <v>517</v>
      </c>
      <c r="B16" s="1332"/>
      <c r="C16" s="951"/>
      <c r="D16" s="952"/>
      <c r="E16" s="966">
        <v>5341</v>
      </c>
      <c r="F16" s="967"/>
      <c r="G16" s="968"/>
      <c r="H16" s="45">
        <v>5749</v>
      </c>
      <c r="I16" s="969"/>
      <c r="J16" s="968"/>
      <c r="K16" s="45">
        <v>6051</v>
      </c>
      <c r="L16" s="969"/>
      <c r="M16" s="968"/>
      <c r="N16" s="45">
        <v>6356</v>
      </c>
      <c r="O16" s="969"/>
      <c r="P16" s="970"/>
      <c r="Q16" s="75">
        <v>5820</v>
      </c>
      <c r="R16" s="971"/>
      <c r="S16" s="965"/>
    </row>
    <row r="17" spans="1:19" ht="12" customHeight="1" x14ac:dyDescent="0.2">
      <c r="A17" s="1332" t="s">
        <v>518</v>
      </c>
      <c r="B17" s="1332"/>
      <c r="C17" s="951"/>
      <c r="D17" s="952"/>
      <c r="E17" s="966">
        <v>210</v>
      </c>
      <c r="F17" s="967"/>
      <c r="G17" s="968"/>
      <c r="H17" s="114">
        <v>0</v>
      </c>
      <c r="I17" s="969"/>
      <c r="J17" s="968"/>
      <c r="K17" s="114">
        <v>0</v>
      </c>
      <c r="L17" s="969"/>
      <c r="M17" s="968"/>
      <c r="N17" s="114">
        <v>0</v>
      </c>
      <c r="O17" s="969"/>
      <c r="P17" s="970"/>
      <c r="Q17" s="114">
        <v>0</v>
      </c>
      <c r="R17" s="971"/>
      <c r="S17" s="965"/>
    </row>
    <row r="18" spans="1:19" ht="12" customHeight="1" x14ac:dyDescent="0.2">
      <c r="A18" s="1332" t="s">
        <v>519</v>
      </c>
      <c r="B18" s="1332"/>
      <c r="C18" s="951"/>
      <c r="D18" s="952"/>
      <c r="E18" s="966">
        <v>501</v>
      </c>
      <c r="F18" s="967"/>
      <c r="G18" s="968"/>
      <c r="H18" s="45">
        <v>518</v>
      </c>
      <c r="I18" s="969"/>
      <c r="J18" s="968"/>
      <c r="K18" s="45">
        <v>513</v>
      </c>
      <c r="L18" s="969"/>
      <c r="M18" s="968"/>
      <c r="N18" s="45">
        <v>511</v>
      </c>
      <c r="O18" s="969"/>
      <c r="P18" s="970"/>
      <c r="Q18" s="75">
        <v>497</v>
      </c>
      <c r="R18" s="971"/>
      <c r="S18" s="965"/>
    </row>
    <row r="19" spans="1:19" ht="12" customHeight="1" x14ac:dyDescent="0.2">
      <c r="A19" s="1332" t="s">
        <v>162</v>
      </c>
      <c r="B19" s="1332"/>
      <c r="C19" s="951"/>
      <c r="D19" s="952"/>
      <c r="E19" s="966">
        <v>132</v>
      </c>
      <c r="F19" s="967"/>
      <c r="G19" s="968"/>
      <c r="H19" s="45">
        <v>153</v>
      </c>
      <c r="I19" s="969"/>
      <c r="J19" s="968"/>
      <c r="K19" s="45">
        <v>169</v>
      </c>
      <c r="L19" s="969"/>
      <c r="M19" s="968"/>
      <c r="N19" s="45">
        <v>156</v>
      </c>
      <c r="O19" s="969"/>
      <c r="P19" s="970"/>
      <c r="Q19" s="75">
        <v>162</v>
      </c>
      <c r="R19" s="971"/>
      <c r="S19" s="965"/>
    </row>
    <row r="20" spans="1:19" ht="12" customHeight="1" x14ac:dyDescent="0.2">
      <c r="A20" s="1332" t="s">
        <v>177</v>
      </c>
      <c r="B20" s="1332"/>
      <c r="C20" s="951"/>
      <c r="D20" s="952"/>
      <c r="E20" s="974">
        <v>1401</v>
      </c>
      <c r="F20" s="982"/>
      <c r="G20" s="983"/>
      <c r="H20" s="85">
        <v>1382</v>
      </c>
      <c r="I20" s="984"/>
      <c r="J20" s="983"/>
      <c r="K20" s="85">
        <v>1425</v>
      </c>
      <c r="L20" s="984"/>
      <c r="M20" s="983"/>
      <c r="N20" s="85">
        <v>1362</v>
      </c>
      <c r="O20" s="984"/>
      <c r="P20" s="985"/>
      <c r="Q20" s="87">
        <v>1364</v>
      </c>
      <c r="R20" s="986"/>
      <c r="S20" s="965"/>
    </row>
    <row r="21" spans="1:19" ht="12" customHeight="1" x14ac:dyDescent="0.2">
      <c r="A21" s="1332" t="s">
        <v>449</v>
      </c>
      <c r="B21" s="1332"/>
      <c r="C21" s="951"/>
      <c r="D21" s="952"/>
      <c r="E21" s="974">
        <v>1399</v>
      </c>
      <c r="F21" s="982"/>
      <c r="G21" s="983"/>
      <c r="H21" s="85">
        <v>1516</v>
      </c>
      <c r="I21" s="984"/>
      <c r="J21" s="983"/>
      <c r="K21" s="85">
        <v>1414</v>
      </c>
      <c r="L21" s="984"/>
      <c r="M21" s="983"/>
      <c r="N21" s="85">
        <v>1380</v>
      </c>
      <c r="O21" s="984"/>
      <c r="P21" s="985"/>
      <c r="Q21" s="87">
        <v>1380</v>
      </c>
      <c r="R21" s="986"/>
      <c r="S21" s="965"/>
    </row>
    <row r="22" spans="1:19" ht="12" customHeight="1" x14ac:dyDescent="0.2">
      <c r="A22" s="1332" t="s">
        <v>682</v>
      </c>
      <c r="B22" s="1332"/>
      <c r="C22" s="951"/>
      <c r="D22" s="952"/>
      <c r="E22" s="974">
        <v>318</v>
      </c>
      <c r="F22" s="982"/>
      <c r="G22" s="983"/>
      <c r="H22" s="85">
        <v>-251</v>
      </c>
      <c r="I22" s="984"/>
      <c r="J22" s="983"/>
      <c r="K22" s="85">
        <v>225</v>
      </c>
      <c r="L22" s="984"/>
      <c r="M22" s="983"/>
      <c r="N22" s="85">
        <v>125</v>
      </c>
      <c r="O22" s="984"/>
      <c r="P22" s="985"/>
      <c r="Q22" s="87">
        <v>15</v>
      </c>
      <c r="R22" s="986"/>
      <c r="S22" s="965"/>
    </row>
    <row r="23" spans="1:19" ht="12" customHeight="1" x14ac:dyDescent="0.2">
      <c r="A23" s="1332" t="s">
        <v>175</v>
      </c>
      <c r="B23" s="1332"/>
      <c r="C23" s="951"/>
      <c r="D23" s="952"/>
      <c r="E23" s="987">
        <v>5</v>
      </c>
      <c r="F23" s="982"/>
      <c r="G23" s="983"/>
      <c r="H23" s="85">
        <v>14</v>
      </c>
      <c r="I23" s="984"/>
      <c r="J23" s="983"/>
      <c r="K23" s="88">
        <v>0</v>
      </c>
      <c r="L23" s="984"/>
      <c r="M23" s="983"/>
      <c r="N23" s="85">
        <v>9</v>
      </c>
      <c r="O23" s="984"/>
      <c r="P23" s="985"/>
      <c r="Q23" s="87">
        <v>18</v>
      </c>
      <c r="R23" s="986"/>
      <c r="S23" s="965"/>
    </row>
    <row r="24" spans="1:19" ht="12" customHeight="1" x14ac:dyDescent="0.2">
      <c r="A24" s="1332" t="s">
        <v>270</v>
      </c>
      <c r="B24" s="1332"/>
      <c r="C24" s="951"/>
      <c r="D24" s="952"/>
      <c r="E24" s="974">
        <v>28</v>
      </c>
      <c r="F24" s="982"/>
      <c r="G24" s="983"/>
      <c r="H24" s="85">
        <v>30</v>
      </c>
      <c r="I24" s="984"/>
      <c r="J24" s="983"/>
      <c r="K24" s="85">
        <v>32</v>
      </c>
      <c r="L24" s="984"/>
      <c r="M24" s="983"/>
      <c r="N24" s="85">
        <v>32</v>
      </c>
      <c r="O24" s="984"/>
      <c r="P24" s="985"/>
      <c r="Q24" s="87">
        <v>32</v>
      </c>
      <c r="R24" s="986"/>
      <c r="S24" s="965"/>
    </row>
    <row r="25" spans="1:19" ht="12" customHeight="1" x14ac:dyDescent="0.2">
      <c r="A25" s="1333" t="s">
        <v>265</v>
      </c>
      <c r="B25" s="1333"/>
      <c r="C25" s="951"/>
      <c r="D25" s="952"/>
      <c r="E25" s="987">
        <v>0</v>
      </c>
      <c r="F25" s="982"/>
      <c r="G25" s="983"/>
      <c r="H25" s="88">
        <v>51</v>
      </c>
      <c r="I25" s="984"/>
      <c r="J25" s="983"/>
      <c r="K25" s="88">
        <v>0</v>
      </c>
      <c r="L25" s="984"/>
      <c r="M25" s="983"/>
      <c r="N25" s="88">
        <v>55</v>
      </c>
      <c r="O25" s="984"/>
      <c r="P25" s="985"/>
      <c r="Q25" s="114">
        <v>0</v>
      </c>
      <c r="R25" s="986"/>
      <c r="S25" s="965"/>
    </row>
    <row r="26" spans="1:19" ht="12" customHeight="1" x14ac:dyDescent="0.2">
      <c r="A26" s="1332" t="s">
        <v>249</v>
      </c>
      <c r="B26" s="1332"/>
      <c r="C26" s="951"/>
      <c r="D26" s="952"/>
      <c r="E26" s="988">
        <v>81</v>
      </c>
      <c r="F26" s="982"/>
      <c r="G26" s="983"/>
      <c r="H26" s="89">
        <v>82</v>
      </c>
      <c r="I26" s="984"/>
      <c r="J26" s="983"/>
      <c r="K26" s="89">
        <v>80</v>
      </c>
      <c r="L26" s="984"/>
      <c r="M26" s="983"/>
      <c r="N26" s="89">
        <v>82</v>
      </c>
      <c r="O26" s="984"/>
      <c r="P26" s="985"/>
      <c r="Q26" s="89">
        <v>83</v>
      </c>
      <c r="R26" s="986"/>
      <c r="S26" s="965"/>
    </row>
    <row r="27" spans="1:19" ht="12" customHeight="1" x14ac:dyDescent="0.2">
      <c r="A27" s="1334" t="s">
        <v>520</v>
      </c>
      <c r="B27" s="1334"/>
      <c r="C27" s="951"/>
      <c r="D27" s="952"/>
      <c r="E27" s="989">
        <v>9416</v>
      </c>
      <c r="F27" s="982"/>
      <c r="G27" s="983"/>
      <c r="H27" s="990">
        <v>9244</v>
      </c>
      <c r="I27" s="984"/>
      <c r="J27" s="983"/>
      <c r="K27" s="990">
        <v>9909</v>
      </c>
      <c r="L27" s="984"/>
      <c r="M27" s="983"/>
      <c r="N27" s="990">
        <v>10068</v>
      </c>
      <c r="O27" s="984"/>
      <c r="P27" s="985"/>
      <c r="Q27" s="990">
        <v>9371</v>
      </c>
      <c r="R27" s="986"/>
      <c r="S27" s="965"/>
    </row>
    <row r="28" spans="1:19" ht="12" customHeight="1" x14ac:dyDescent="0.2">
      <c r="A28" s="1324"/>
      <c r="B28" s="1324"/>
      <c r="C28" s="951"/>
      <c r="D28" s="952"/>
      <c r="E28" s="991"/>
      <c r="F28" s="982"/>
      <c r="G28" s="983"/>
      <c r="H28" s="90"/>
      <c r="I28" s="984"/>
      <c r="J28" s="983"/>
      <c r="K28" s="90"/>
      <c r="L28" s="984"/>
      <c r="M28" s="983"/>
      <c r="N28" s="90"/>
      <c r="O28" s="984"/>
      <c r="P28" s="985"/>
      <c r="Q28" s="90"/>
      <c r="R28" s="986"/>
      <c r="S28" s="965"/>
    </row>
    <row r="29" spans="1:19" ht="12" customHeight="1" x14ac:dyDescent="0.2">
      <c r="A29" s="1324" t="s">
        <v>521</v>
      </c>
      <c r="B29" s="1324"/>
      <c r="C29" s="951"/>
      <c r="D29" s="952"/>
      <c r="E29" s="988">
        <v>1</v>
      </c>
      <c r="F29" s="982"/>
      <c r="G29" s="983"/>
      <c r="H29" s="89">
        <v>3</v>
      </c>
      <c r="I29" s="984"/>
      <c r="J29" s="983"/>
      <c r="K29" s="115">
        <v>0</v>
      </c>
      <c r="L29" s="984"/>
      <c r="M29" s="983"/>
      <c r="N29" s="89">
        <v>2</v>
      </c>
      <c r="O29" s="984"/>
      <c r="P29" s="985"/>
      <c r="Q29" s="89">
        <v>1</v>
      </c>
      <c r="R29" s="986"/>
      <c r="S29" s="965"/>
    </row>
    <row r="30" spans="1:19" ht="12" customHeight="1" x14ac:dyDescent="0.2">
      <c r="A30" s="1324"/>
      <c r="B30" s="1324"/>
      <c r="C30" s="951"/>
      <c r="D30" s="952"/>
      <c r="E30" s="991"/>
      <c r="F30" s="982"/>
      <c r="G30" s="983"/>
      <c r="H30" s="90"/>
      <c r="I30" s="984"/>
      <c r="J30" s="983"/>
      <c r="K30" s="90"/>
      <c r="L30" s="984"/>
      <c r="M30" s="983"/>
      <c r="N30" s="90"/>
      <c r="O30" s="984"/>
      <c r="P30" s="985"/>
      <c r="Q30" s="90"/>
      <c r="R30" s="986"/>
      <c r="S30" s="965"/>
    </row>
    <row r="31" spans="1:19" ht="12" customHeight="1" x14ac:dyDescent="0.2">
      <c r="A31" s="1327" t="str">
        <f>IF((AND(E31&gt;=0,H31&gt;=0,K31&gt;=0,N31&gt;=0,Q31&gt;=0,T31&gt;=0,W31&gt;=0,Z31&gt;=0)),"Income from operations before income tax expense",IF(AND(E31&lt;0,H31&lt;0,K31&lt;0,N31&lt;0,Q31&lt;0,T31&lt;0,W31&lt;0,Z31&lt;0),"Loss from operations before income tax expense",IF(AND(E31&lt;0,OR(H31&gt;=0,K31&gt;=0,N31&gt;=0,Q31&gt;=0,T31&gt;=0,W31&gt;=0,Z31&gt;=0)),"(Loss) income from operations before income tax expense","Income (loss) from operations before income tax expense")))</f>
        <v>Income from operations before income tax expense</v>
      </c>
      <c r="B31" s="1328"/>
      <c r="C31" s="951"/>
      <c r="D31" s="952"/>
      <c r="E31" s="974">
        <v>661</v>
      </c>
      <c r="F31" s="982"/>
      <c r="G31" s="983"/>
      <c r="H31" s="85">
        <v>2231</v>
      </c>
      <c r="I31" s="984"/>
      <c r="J31" s="983"/>
      <c r="K31" s="85">
        <v>1160</v>
      </c>
      <c r="L31" s="984"/>
      <c r="M31" s="983"/>
      <c r="N31" s="85">
        <v>1078</v>
      </c>
      <c r="O31" s="984"/>
      <c r="P31" s="985"/>
      <c r="Q31" s="87">
        <v>1620</v>
      </c>
      <c r="R31" s="986"/>
      <c r="S31" s="965"/>
    </row>
    <row r="32" spans="1:19" ht="12" customHeight="1" x14ac:dyDescent="0.2">
      <c r="A32" s="1321"/>
      <c r="B32" s="1321"/>
      <c r="C32" s="951"/>
      <c r="D32" s="952"/>
      <c r="E32" s="992"/>
      <c r="F32" s="982"/>
      <c r="G32" s="983"/>
      <c r="H32" s="91"/>
      <c r="I32" s="984"/>
      <c r="J32" s="983"/>
      <c r="K32" s="91"/>
      <c r="L32" s="984"/>
      <c r="M32" s="983"/>
      <c r="N32" s="91"/>
      <c r="O32" s="984"/>
      <c r="P32" s="985"/>
      <c r="Q32" s="92"/>
      <c r="R32" s="986"/>
      <c r="S32" s="965"/>
    </row>
    <row r="33" spans="1:19" ht="14.1" customHeight="1" x14ac:dyDescent="0.2">
      <c r="A33" s="1328" t="str">
        <f>IF((AND(E33&gt;=0,H33&gt;=0,K33&gt;=0,N33&gt;=0,Q33&gt;=0,T33&gt;=0,W33&gt;=0,Z33&gt;=0)),"Income tax expense",IF(AND(E33&lt;0,H33&lt;0,K33&lt;0,N33&lt;0,Q33&lt;0,T33&lt;0,W33&lt;0,Z33&lt;0),"Income tax benefit",IF(AND(E33&lt;0,OR(H33&gt;=0,K33&gt;=0,N33&gt;=0,Q33&gt;=0,T33&gt;=0,W33&gt;=0,Z33&gt;=0)),"Income tax (benefit) expense","Income tax expense (benefit)")))</f>
        <v>Income tax expense</v>
      </c>
      <c r="B33" s="1328"/>
      <c r="C33" s="951"/>
      <c r="D33" s="952"/>
      <c r="E33" s="988">
        <v>112</v>
      </c>
      <c r="F33" s="982"/>
      <c r="G33" s="983"/>
      <c r="H33" s="89">
        <v>458</v>
      </c>
      <c r="I33" s="993"/>
      <c r="J33" s="983"/>
      <c r="K33" s="89">
        <v>229</v>
      </c>
      <c r="L33" s="993"/>
      <c r="M33" s="983"/>
      <c r="N33" s="89">
        <v>227</v>
      </c>
      <c r="O33" s="993"/>
      <c r="P33" s="985"/>
      <c r="Q33" s="89">
        <v>328</v>
      </c>
      <c r="R33" s="994"/>
      <c r="S33" s="965"/>
    </row>
    <row r="34" spans="1:19" ht="12" customHeight="1" x14ac:dyDescent="0.2">
      <c r="A34" s="1324"/>
      <c r="B34" s="1324"/>
      <c r="C34" s="951"/>
      <c r="D34" s="952"/>
      <c r="E34" s="991"/>
      <c r="F34" s="982"/>
      <c r="G34" s="983"/>
      <c r="H34" s="90"/>
      <c r="I34" s="984"/>
      <c r="J34" s="983"/>
      <c r="K34" s="90"/>
      <c r="L34" s="984"/>
      <c r="M34" s="983"/>
      <c r="N34" s="90"/>
      <c r="O34" s="984"/>
      <c r="P34" s="985"/>
      <c r="Q34" s="90"/>
      <c r="R34" s="986"/>
      <c r="S34" s="965"/>
    </row>
    <row r="35" spans="1:19" s="965" customFormat="1" ht="12" customHeight="1" x14ac:dyDescent="0.2">
      <c r="A35" s="1327" t="str">
        <f>IF((AND(E35&gt;=0,H35&gt;=0,K35&gt;=0,N35&gt;=0,Q35&gt;=0,T35&gt;=0,W35&gt;=0,Z35&gt;=0)),"Net income",IF(AND(E35&lt;0,H35&lt;0,K35&lt;0,N35&lt;0,Q35&lt;0,T35&lt;0,W35&lt;0,Z35&lt;0),"Net loss",IF(AND(E35&lt;0,OR(H35&gt;=0,K35&gt;=0,N35&gt;=0,Q35&gt;=0,T35&gt;=0,W35&gt;=0,Z35&gt;=0)),"Net (loss) income","Net income (loss)")))</f>
        <v>Net income</v>
      </c>
      <c r="B35" s="1328"/>
      <c r="C35" s="959"/>
      <c r="D35" s="960"/>
      <c r="E35" s="995">
        <v>549</v>
      </c>
      <c r="F35" s="996"/>
      <c r="G35" s="93"/>
      <c r="H35" s="997">
        <v>1773</v>
      </c>
      <c r="I35" s="998"/>
      <c r="J35" s="93"/>
      <c r="K35" s="997">
        <v>931</v>
      </c>
      <c r="L35" s="998"/>
      <c r="M35" s="93"/>
      <c r="N35" s="997">
        <v>851</v>
      </c>
      <c r="O35" s="998"/>
      <c r="P35" s="999"/>
      <c r="Q35" s="997">
        <v>1292</v>
      </c>
      <c r="R35" s="1000"/>
    </row>
    <row r="36" spans="1:19" ht="12" customHeight="1" x14ac:dyDescent="0.2">
      <c r="A36" s="1324"/>
      <c r="B36" s="1324"/>
      <c r="C36" s="951"/>
      <c r="D36" s="952"/>
      <c r="E36" s="991"/>
      <c r="F36" s="982"/>
      <c r="G36" s="983"/>
      <c r="H36" s="90"/>
      <c r="I36" s="984"/>
      <c r="J36" s="983"/>
      <c r="K36" s="90"/>
      <c r="L36" s="984"/>
      <c r="M36" s="983"/>
      <c r="N36" s="90"/>
      <c r="O36" s="984"/>
      <c r="P36" s="985"/>
      <c r="Q36" s="90"/>
      <c r="R36" s="986"/>
      <c r="S36" s="965"/>
    </row>
    <row r="37" spans="1:19" s="1005" customFormat="1" ht="12" customHeight="1" x14ac:dyDescent="0.2">
      <c r="A37" s="1329" t="s">
        <v>247</v>
      </c>
      <c r="B37" s="1329"/>
      <c r="C37" s="1001"/>
      <c r="D37" s="1002"/>
      <c r="E37" s="988">
        <v>36</v>
      </c>
      <c r="F37" s="1003"/>
      <c r="G37" s="87"/>
      <c r="H37" s="89">
        <v>66</v>
      </c>
      <c r="I37" s="984"/>
      <c r="J37" s="87"/>
      <c r="K37" s="89">
        <v>42</v>
      </c>
      <c r="L37" s="984"/>
      <c r="M37" s="87"/>
      <c r="N37" s="89">
        <v>30</v>
      </c>
      <c r="O37" s="984"/>
      <c r="P37" s="1004"/>
      <c r="Q37" s="89">
        <v>31</v>
      </c>
      <c r="R37" s="986"/>
      <c r="S37" s="965"/>
    </row>
    <row r="38" spans="1:19" ht="12" customHeight="1" x14ac:dyDescent="0.2">
      <c r="A38" s="1324"/>
      <c r="B38" s="1324"/>
      <c r="C38" s="951"/>
      <c r="D38" s="952"/>
      <c r="E38" s="991"/>
      <c r="F38" s="982"/>
      <c r="G38" s="983"/>
      <c r="H38" s="90"/>
      <c r="I38" s="984"/>
      <c r="J38" s="983"/>
      <c r="K38" s="90"/>
      <c r="L38" s="984"/>
      <c r="M38" s="983"/>
      <c r="N38" s="90"/>
      <c r="O38" s="984"/>
      <c r="P38" s="985"/>
      <c r="Q38" s="90"/>
      <c r="R38" s="986"/>
      <c r="S38" s="965"/>
    </row>
    <row r="39" spans="1:19" s="965" customFormat="1" ht="14.1" customHeight="1" thickBot="1" x14ac:dyDescent="0.25">
      <c r="A39" s="1327" t="str">
        <f>IF((AND(E39&gt;=0,H39&gt;=0,K39&gt;=0,N39&gt;=0,Q39&gt;=0,T39&gt;=0,W39&gt;=0,Z39&gt;=0)),"Net income applicable to common shareholders",IF(AND(E39&lt;0,H39&lt;0,K39&lt;0,N39&lt;0,Q39&lt;0,T39&lt;0,W39&lt;0,Z39&lt;0),"Net loss applicable to common shareholders",IF(AND(E39&lt;0,OR(H39&gt;=0,K39&gt;=0,N39&gt;=0,Q39&gt;=0,T39&gt;=0,W39&gt;=0,Z39&gt;=0)),"Net (loss) income applicable to common shareholders","Net income (loss) applicable to common shareholders")))</f>
        <v>Net income applicable to common shareholders</v>
      </c>
      <c r="B39" s="1328"/>
      <c r="C39" s="959"/>
      <c r="D39" s="960"/>
      <c r="E39" s="1006">
        <v>513</v>
      </c>
      <c r="F39" s="996"/>
      <c r="G39" s="93"/>
      <c r="H39" s="1007">
        <v>1707</v>
      </c>
      <c r="I39" s="998"/>
      <c r="J39" s="93"/>
      <c r="K39" s="1007">
        <v>889</v>
      </c>
      <c r="L39" s="998"/>
      <c r="M39" s="93"/>
      <c r="N39" s="1007">
        <v>821</v>
      </c>
      <c r="O39" s="998"/>
      <c r="P39" s="999"/>
      <c r="Q39" s="1007">
        <v>1261</v>
      </c>
      <c r="R39" s="1000"/>
    </row>
    <row r="40" spans="1:19" ht="12" customHeight="1" thickTop="1" x14ac:dyDescent="0.2">
      <c r="A40" s="1324"/>
      <c r="B40" s="1324"/>
      <c r="C40" s="951"/>
      <c r="D40" s="952"/>
      <c r="E40" s="1008"/>
      <c r="F40" s="982"/>
      <c r="G40" s="983"/>
      <c r="H40" s="1009"/>
      <c r="I40" s="1010"/>
      <c r="J40" s="983"/>
      <c r="K40" s="1009"/>
      <c r="L40" s="1010"/>
      <c r="M40" s="983"/>
      <c r="N40" s="1009"/>
      <c r="O40" s="1010"/>
      <c r="P40" s="985"/>
      <c r="Q40" s="1009"/>
      <c r="R40" s="1011"/>
      <c r="S40" s="965"/>
    </row>
    <row r="41" spans="1:19" ht="14.1" customHeight="1" x14ac:dyDescent="0.2">
      <c r="A41" s="1330" t="s">
        <v>522</v>
      </c>
      <c r="B41" s="1331"/>
      <c r="C41" s="951"/>
      <c r="D41" s="952"/>
      <c r="E41" s="1012"/>
      <c r="F41" s="982"/>
      <c r="G41" s="983"/>
      <c r="H41" s="1013"/>
      <c r="I41" s="1010"/>
      <c r="J41" s="983"/>
      <c r="K41" s="1013"/>
      <c r="L41" s="1010"/>
      <c r="M41" s="983"/>
      <c r="N41" s="1013"/>
      <c r="O41" s="1010"/>
      <c r="P41" s="985"/>
      <c r="Q41" s="1014"/>
      <c r="R41" s="1011"/>
      <c r="S41" s="965"/>
    </row>
    <row r="42" spans="1:19" ht="12" customHeight="1" x14ac:dyDescent="0.2">
      <c r="A42" s="1324"/>
      <c r="B42" s="1324"/>
      <c r="C42" s="951"/>
      <c r="D42" s="952"/>
      <c r="E42" s="1012"/>
      <c r="F42" s="982"/>
      <c r="G42" s="983"/>
      <c r="H42" s="1013"/>
      <c r="I42" s="1010"/>
      <c r="J42" s="983"/>
      <c r="K42" s="1013"/>
      <c r="L42" s="1010"/>
      <c r="M42" s="983"/>
      <c r="N42" s="1013"/>
      <c r="O42" s="1010"/>
      <c r="P42" s="985"/>
      <c r="Q42" s="1014"/>
      <c r="R42" s="1011"/>
      <c r="S42" s="965"/>
    </row>
    <row r="43" spans="1:19" s="1024" customFormat="1" ht="24" customHeight="1" thickBot="1" x14ac:dyDescent="0.25">
      <c r="A43" s="1321" t="str">
        <f>IF((AND(E43&gt;=0,H43&gt;=0,K43&gt;=0,N43&gt;=0,Q43&gt;=0,T43&gt;=0,W43&gt;=0,Z43&gt;=0)),"Net income applicable to common shareholders per common share - Basic",IF(AND(E43&lt;0,H43&lt;0,K43&lt;0,N43&lt;0,Q43&lt;0,T43&lt;0,W43&lt;0,Z43&lt;0),"Net loss applicable to common shareholders per common share - Basic",IF(AND(E43&lt;0,OR(H43&gt;=0,K43&gt;=0,N43&gt;=0,Q43&gt;=0,T43&gt;=0,W43&gt;=0,Z43&gt;=0)),"Net (loss) income applicable to common shareholders per common share - Basic","Net income (loss) applicable to common shareholders per common share - Basic")))</f>
        <v>Net income applicable to common shareholders per common share - Basic</v>
      </c>
      <c r="B43" s="1322"/>
      <c r="C43" s="1015"/>
      <c r="D43" s="1016"/>
      <c r="E43" s="1017">
        <v>1.62</v>
      </c>
      <c r="F43" s="1018"/>
      <c r="G43" s="1019"/>
      <c r="H43" s="1020">
        <v>5.32</v>
      </c>
      <c r="I43" s="1021"/>
      <c r="J43" s="1019"/>
      <c r="K43" s="1020">
        <v>2.71</v>
      </c>
      <c r="L43" s="1021"/>
      <c r="M43" s="1019"/>
      <c r="N43" s="1020">
        <v>2.4700000000000002</v>
      </c>
      <c r="O43" s="1021"/>
      <c r="P43" s="1022"/>
      <c r="Q43" s="1020">
        <v>3.79</v>
      </c>
      <c r="R43" s="1023"/>
      <c r="S43" s="965"/>
    </row>
    <row r="44" spans="1:19" s="1033" customFormat="1" ht="14.25" customHeight="1" thickTop="1" thickBot="1" x14ac:dyDescent="0.25">
      <c r="A44" s="1321" t="s">
        <v>523</v>
      </c>
      <c r="B44" s="1321"/>
      <c r="C44" s="1025"/>
      <c r="D44" s="1026"/>
      <c r="E44" s="1027">
        <v>317.39999999999998</v>
      </c>
      <c r="F44" s="1028"/>
      <c r="G44" s="386"/>
      <c r="H44" s="1029">
        <v>320.7</v>
      </c>
      <c r="I44" s="1030"/>
      <c r="J44" s="386"/>
      <c r="K44" s="1029">
        <v>327.7</v>
      </c>
      <c r="L44" s="1030"/>
      <c r="M44" s="386"/>
      <c r="N44" s="1029">
        <v>332</v>
      </c>
      <c r="O44" s="1030"/>
      <c r="P44" s="1031"/>
      <c r="Q44" s="1029">
        <v>332.6</v>
      </c>
      <c r="R44" s="1032"/>
      <c r="S44" s="965"/>
    </row>
    <row r="45" spans="1:19" ht="14.25" customHeight="1" thickTop="1" x14ac:dyDescent="0.2">
      <c r="A45" s="1321"/>
      <c r="B45" s="1321"/>
      <c r="C45" s="951"/>
      <c r="D45" s="952"/>
      <c r="E45" s="1008"/>
      <c r="F45" s="982"/>
      <c r="G45" s="983"/>
      <c r="H45" s="1009"/>
      <c r="I45" s="1034"/>
      <c r="J45" s="983"/>
      <c r="K45" s="1009"/>
      <c r="L45" s="1034"/>
      <c r="M45" s="983"/>
      <c r="N45" s="1009"/>
      <c r="O45" s="1034"/>
      <c r="P45" s="985"/>
      <c r="Q45" s="1009"/>
      <c r="R45" s="1035"/>
      <c r="S45" s="965"/>
    </row>
    <row r="46" spans="1:19" s="1024" customFormat="1" ht="25.5" customHeight="1" thickBot="1" x14ac:dyDescent="0.25">
      <c r="A46" s="1321" t="str">
        <f>IF((AND(E46&gt;=0,H46&gt;=0,K46&gt;=0,N46&gt;=0,Q46&gt;=0,T46&gt;=0,W46&gt;=0,Z46&gt;=0)),"Net income applicable to common shareholders per common share - Diluted",IF(AND(E46&lt;0,H46&lt;0,K46&lt;0,N46&lt;0,Q46&lt;0,T46&lt;0,W46&lt;0,Z46&lt;0),"Net loss applicable to common shareholders per common share - Diluted",IF(AND(E46&lt;0,OR(H46&gt;=0,K46&gt;=0,N46&gt;=0,Q46&gt;=0,T46&gt;=0,W46&gt;=0,Z46&gt;=0)),"Net (loss) income applicable to common shareholders per common share - Diluted","Net income (loss) applicable to common shareholders per common share - Diluted")))</f>
        <v>Net income applicable to common shareholders per common share - Diluted</v>
      </c>
      <c r="B46" s="1322"/>
      <c r="C46" s="1015"/>
      <c r="D46" s="1016"/>
      <c r="E46" s="1017">
        <v>1.59</v>
      </c>
      <c r="F46" s="1018"/>
      <c r="G46" s="1019"/>
      <c r="H46" s="1020">
        <v>5.23</v>
      </c>
      <c r="I46" s="1036"/>
      <c r="J46" s="1019"/>
      <c r="K46" s="1020">
        <v>2.67</v>
      </c>
      <c r="L46" s="1036"/>
      <c r="M46" s="1019"/>
      <c r="N46" s="1020">
        <v>2.44</v>
      </c>
      <c r="O46" s="1036"/>
      <c r="P46" s="1022"/>
      <c r="Q46" s="1020">
        <v>3.74</v>
      </c>
      <c r="R46" s="1037"/>
      <c r="S46" s="965"/>
    </row>
    <row r="47" spans="1:19" s="1033" customFormat="1" ht="14.25" customHeight="1" thickTop="1" thickBot="1" x14ac:dyDescent="0.25">
      <c r="A47" s="1323" t="s">
        <v>524</v>
      </c>
      <c r="B47" s="1323"/>
      <c r="C47" s="1025"/>
      <c r="D47" s="1026"/>
      <c r="E47" s="1027">
        <v>322.39999999999998</v>
      </c>
      <c r="F47" s="1028"/>
      <c r="G47" s="386"/>
      <c r="H47" s="1029">
        <v>326.3</v>
      </c>
      <c r="I47" s="1030"/>
      <c r="J47" s="386"/>
      <c r="K47" s="1029">
        <v>333</v>
      </c>
      <c r="L47" s="1030"/>
      <c r="M47" s="386"/>
      <c r="N47" s="1029">
        <v>336.9</v>
      </c>
      <c r="O47" s="1030"/>
      <c r="P47" s="1031"/>
      <c r="Q47" s="1029">
        <v>337.5</v>
      </c>
      <c r="R47" s="1032"/>
      <c r="S47" s="965"/>
    </row>
    <row r="48" spans="1:19" ht="12" customHeight="1" thickTop="1" x14ac:dyDescent="0.2">
      <c r="A48" s="1324"/>
      <c r="B48" s="1324"/>
      <c r="C48" s="951"/>
      <c r="D48" s="952"/>
      <c r="E48" s="1008"/>
      <c r="F48" s="982"/>
      <c r="G48" s="983"/>
      <c r="H48" s="1009"/>
      <c r="I48" s="1010"/>
      <c r="J48" s="983"/>
      <c r="K48" s="1009"/>
      <c r="L48" s="1010"/>
      <c r="M48" s="983"/>
      <c r="N48" s="1009"/>
      <c r="O48" s="1010"/>
      <c r="P48" s="985"/>
      <c r="Q48" s="1009"/>
      <c r="R48" s="1011"/>
      <c r="S48" s="965"/>
    </row>
    <row r="49" spans="1:19" s="1024" customFormat="1" ht="14.1" customHeight="1" thickBot="1" x14ac:dyDescent="0.25">
      <c r="A49" s="1325" t="s">
        <v>525</v>
      </c>
      <c r="B49" s="1326"/>
      <c r="C49" s="1015"/>
      <c r="D49" s="1016"/>
      <c r="E49" s="1017">
        <v>0.54</v>
      </c>
      <c r="F49" s="1018"/>
      <c r="G49" s="1019"/>
      <c r="H49" s="1020">
        <v>0.5</v>
      </c>
      <c r="I49" s="1021"/>
      <c r="J49" s="1019"/>
      <c r="K49" s="1020">
        <v>0.5</v>
      </c>
      <c r="L49" s="1021"/>
      <c r="M49" s="1019"/>
      <c r="N49" s="1020">
        <v>0.5</v>
      </c>
      <c r="O49" s="1021"/>
      <c r="P49" s="1022"/>
      <c r="Q49" s="1020">
        <v>0.5</v>
      </c>
      <c r="R49" s="1023"/>
      <c r="S49" s="965"/>
    </row>
    <row r="50" spans="1:19" ht="12" customHeight="1" thickTop="1" x14ac:dyDescent="0.2">
      <c r="A50" s="939"/>
      <c r="B50" s="939"/>
      <c r="C50" s="938"/>
      <c r="D50" s="1038"/>
      <c r="E50" s="1039"/>
      <c r="F50" s="1040"/>
      <c r="G50" s="1041"/>
      <c r="H50" s="1041"/>
      <c r="I50" s="1042"/>
      <c r="J50" s="1041"/>
      <c r="K50" s="1041"/>
      <c r="L50" s="1042"/>
      <c r="M50" s="1041"/>
      <c r="N50" s="1041"/>
      <c r="O50" s="1042"/>
      <c r="P50" s="1043"/>
      <c r="Q50" s="1044"/>
      <c r="R50" s="1045"/>
    </row>
    <row r="51" spans="1:19" ht="12" customHeight="1" x14ac:dyDescent="0.2">
      <c r="A51" s="939"/>
      <c r="B51" s="939"/>
      <c r="C51" s="938"/>
      <c r="D51" s="938"/>
      <c r="E51" s="938"/>
      <c r="F51" s="938"/>
      <c r="G51" s="938"/>
      <c r="H51" s="938"/>
      <c r="I51" s="938"/>
      <c r="J51" s="938"/>
      <c r="K51" s="938"/>
      <c r="L51" s="938"/>
      <c r="M51" s="938"/>
      <c r="N51" s="938"/>
      <c r="O51" s="938"/>
      <c r="P51" s="940"/>
      <c r="Q51" s="940"/>
      <c r="R51" s="941"/>
    </row>
    <row r="52" spans="1:19" ht="25.5" customHeight="1" x14ac:dyDescent="0.2">
      <c r="A52" s="1046" t="s">
        <v>44</v>
      </c>
      <c r="B52" s="1320" t="s">
        <v>526</v>
      </c>
      <c r="C52" s="1320"/>
      <c r="D52" s="1320"/>
      <c r="E52" s="1320"/>
      <c r="F52" s="1320"/>
      <c r="G52" s="1320"/>
      <c r="H52" s="1320"/>
      <c r="I52" s="1320"/>
      <c r="J52" s="1320"/>
      <c r="K52" s="1320"/>
      <c r="L52" s="1320"/>
      <c r="M52" s="1320"/>
      <c r="N52" s="1320"/>
      <c r="O52" s="1320"/>
      <c r="P52" s="1320"/>
      <c r="Q52" s="1320"/>
      <c r="R52" s="1320"/>
    </row>
    <row r="53" spans="1:19" ht="27" customHeight="1" x14ac:dyDescent="0.2">
      <c r="A53" s="1046" t="s">
        <v>153</v>
      </c>
      <c r="B53" s="1320" t="s">
        <v>527</v>
      </c>
      <c r="C53" s="1320"/>
      <c r="D53" s="1320"/>
      <c r="E53" s="1320"/>
      <c r="F53" s="1320"/>
      <c r="G53" s="1320"/>
      <c r="H53" s="1320"/>
      <c r="I53" s="1320"/>
      <c r="J53" s="1320"/>
      <c r="K53" s="1320"/>
      <c r="L53" s="1320"/>
      <c r="M53" s="1320"/>
      <c r="N53" s="1320"/>
      <c r="O53" s="1320"/>
      <c r="P53" s="1320"/>
      <c r="Q53" s="1320"/>
      <c r="R53" s="1320"/>
    </row>
    <row r="54" spans="1:19" ht="26.25" customHeight="1" x14ac:dyDescent="0.2">
      <c r="A54" s="1046" t="s">
        <v>528</v>
      </c>
      <c r="B54" s="1320" t="s">
        <v>529</v>
      </c>
      <c r="C54" s="1320"/>
      <c r="D54" s="1320"/>
      <c r="E54" s="1320"/>
      <c r="F54" s="1320"/>
      <c r="G54" s="1320"/>
      <c r="H54" s="1320"/>
      <c r="I54" s="1320"/>
      <c r="J54" s="1320"/>
      <c r="K54" s="1320"/>
      <c r="L54" s="1320"/>
      <c r="M54" s="1320"/>
      <c r="N54" s="1320"/>
      <c r="O54" s="1320"/>
      <c r="P54" s="1320"/>
      <c r="Q54" s="1320"/>
      <c r="R54" s="1320"/>
    </row>
    <row r="55" spans="1:19" ht="24.75" customHeight="1" x14ac:dyDescent="0.2">
      <c r="A55" s="1046"/>
      <c r="B55" s="1320"/>
      <c r="C55" s="1320"/>
      <c r="D55" s="1320"/>
      <c r="E55" s="1320"/>
      <c r="F55" s="1320"/>
      <c r="G55" s="1320"/>
      <c r="H55" s="1320"/>
      <c r="I55" s="1320"/>
      <c r="J55" s="1320"/>
      <c r="K55" s="1320"/>
      <c r="L55" s="1320"/>
      <c r="M55" s="1320"/>
      <c r="N55" s="1320"/>
      <c r="O55" s="1320"/>
      <c r="P55" s="1320"/>
      <c r="Q55" s="1320"/>
      <c r="R55" s="1320"/>
    </row>
    <row r="56" spans="1:19" ht="15.75" customHeight="1" x14ac:dyDescent="0.2"/>
    <row r="57" spans="1:19" ht="15.75" customHeight="1" x14ac:dyDescent="0.2"/>
    <row r="58" spans="1:19" ht="15.75" customHeight="1" x14ac:dyDescent="0.2"/>
    <row r="59" spans="1:19" ht="15.75" customHeight="1" x14ac:dyDescent="0.2"/>
  </sheetData>
  <sheetProtection formatCells="0" formatColumns="0" formatRows="0" insertColumns="0" insertRows="0" insertHyperlinks="0" deleteColumns="0" deleteRows="0" sort="0" autoFilter="0" pivotTables="0"/>
  <mergeCells count="50">
    <mergeCell ref="A8:B8"/>
    <mergeCell ref="A1:R1"/>
    <mergeCell ref="A2:R2"/>
    <mergeCell ref="A4:B4"/>
    <mergeCell ref="D4:R4"/>
    <mergeCell ref="A7:B7"/>
    <mergeCell ref="A21:B21"/>
    <mergeCell ref="A9:B9"/>
    <mergeCell ref="A10:B10"/>
    <mergeCell ref="A11:B11"/>
    <mergeCell ref="A12:B12"/>
    <mergeCell ref="A13:B13"/>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A45:B45"/>
    <mergeCell ref="A34:B34"/>
    <mergeCell ref="A35:B35"/>
    <mergeCell ref="A36:B36"/>
    <mergeCell ref="A37:B37"/>
    <mergeCell ref="A38:B38"/>
    <mergeCell ref="A39:B39"/>
    <mergeCell ref="A40:B40"/>
    <mergeCell ref="A41:B41"/>
    <mergeCell ref="A42:B42"/>
    <mergeCell ref="A43:B43"/>
    <mergeCell ref="A44:B44"/>
    <mergeCell ref="B54:R54"/>
    <mergeCell ref="B55:R55"/>
    <mergeCell ref="A46:B46"/>
    <mergeCell ref="A47:B47"/>
    <mergeCell ref="A48:B48"/>
    <mergeCell ref="A49:B49"/>
    <mergeCell ref="B52:R52"/>
    <mergeCell ref="B53:R53"/>
  </mergeCells>
  <printOptions horizontalCentered="1"/>
  <pageMargins left="0.25" right="0.25" top="0.5" bottom="0.5" header="0.3" footer="0.3"/>
  <pageSetup scale="68" orientation="landscape" r:id="rId1"/>
  <headerFooter>
    <oddFooter>&amp;L&amp;K0070C0The Allstate Corporation 1Q20 Supplement&amp;R&amp;K000000&amp;A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C1ADF-4E7F-49CE-9C3F-DDF9151D4D43}">
  <sheetPr>
    <pageSetUpPr fitToPage="1"/>
  </sheetPr>
  <dimension ref="A1:S47"/>
  <sheetViews>
    <sheetView zoomScaleNormal="100" workbookViewId="0">
      <selection sqref="A1:R1"/>
    </sheetView>
  </sheetViews>
  <sheetFormatPr defaultColWidth="13.7109375" defaultRowHeight="12.75" x14ac:dyDescent="0.2"/>
  <cols>
    <col min="1" max="1" width="3" style="352" customWidth="1"/>
    <col min="2" max="2" width="41.5703125" style="352" customWidth="1"/>
    <col min="3" max="4" width="2.28515625" style="352" customWidth="1"/>
    <col min="5" max="5" width="8.42578125" style="352" customWidth="1"/>
    <col min="6" max="7" width="2.28515625" style="352" customWidth="1"/>
    <col min="8" max="8" width="8.42578125" style="352" customWidth="1"/>
    <col min="9" max="10" width="2.28515625" style="352" customWidth="1"/>
    <col min="11" max="11" width="8.42578125" style="352" customWidth="1"/>
    <col min="12" max="13" width="2.28515625" style="352" customWidth="1"/>
    <col min="14" max="14" width="8.42578125" style="352" customWidth="1"/>
    <col min="15" max="16" width="2.28515625" style="352" customWidth="1"/>
    <col min="17" max="17" width="8.42578125" style="352" customWidth="1"/>
    <col min="18" max="18" width="2.28515625" style="352" customWidth="1"/>
    <col min="19" max="16384" width="13.7109375" style="352"/>
  </cols>
  <sheetData>
    <row r="1" spans="1:19" ht="13.5" customHeight="1" x14ac:dyDescent="0.25">
      <c r="A1" s="1482" t="s">
        <v>0</v>
      </c>
      <c r="B1" s="1482"/>
      <c r="C1" s="1482"/>
      <c r="D1" s="1482"/>
      <c r="E1" s="1482"/>
      <c r="F1" s="1482"/>
      <c r="G1" s="1482"/>
      <c r="H1" s="1482"/>
      <c r="I1" s="1482"/>
      <c r="J1" s="1482"/>
      <c r="K1" s="1482"/>
      <c r="L1" s="1482"/>
      <c r="M1" s="1482"/>
      <c r="N1" s="1482"/>
      <c r="O1" s="1482"/>
      <c r="P1" s="1482"/>
      <c r="Q1" s="1482"/>
      <c r="R1" s="1482"/>
    </row>
    <row r="2" spans="1:19" ht="13.5" customHeight="1" x14ac:dyDescent="0.25">
      <c r="A2" s="1482" t="s">
        <v>226</v>
      </c>
      <c r="B2" s="1482"/>
      <c r="C2" s="1482"/>
      <c r="D2" s="1482"/>
      <c r="E2" s="1482"/>
      <c r="F2" s="1482"/>
      <c r="G2" s="1482"/>
      <c r="H2" s="1482"/>
      <c r="I2" s="1482"/>
      <c r="J2" s="1482"/>
      <c r="K2" s="1482"/>
      <c r="L2" s="1482"/>
      <c r="M2" s="1482"/>
      <c r="N2" s="1482"/>
      <c r="O2" s="1482"/>
      <c r="P2" s="1482"/>
      <c r="Q2" s="1482"/>
      <c r="R2" s="1482"/>
    </row>
    <row r="4" spans="1:19" ht="23.25" customHeight="1" x14ac:dyDescent="0.2">
      <c r="A4" s="1483" t="s">
        <v>3</v>
      </c>
      <c r="B4" s="1481"/>
      <c r="D4" s="1484" t="s">
        <v>49</v>
      </c>
      <c r="E4" s="1484"/>
      <c r="F4" s="1484"/>
      <c r="G4" s="1484"/>
      <c r="H4" s="1484"/>
      <c r="I4" s="1484"/>
      <c r="J4" s="1484"/>
      <c r="K4" s="1484"/>
      <c r="L4" s="1484"/>
      <c r="M4" s="1484"/>
      <c r="N4" s="1484"/>
      <c r="O4" s="1484"/>
      <c r="P4" s="1484"/>
      <c r="Q4" s="1484"/>
      <c r="R4" s="1484"/>
    </row>
    <row r="5" spans="1:19" ht="15.75" customHeight="1" x14ac:dyDescent="0.2">
      <c r="P5" s="354"/>
      <c r="Q5" s="354"/>
      <c r="R5" s="354"/>
    </row>
    <row r="6" spans="1:19" ht="25.9" customHeight="1" x14ac:dyDescent="0.2">
      <c r="D6" s="405"/>
      <c r="E6" s="351" t="s">
        <v>118</v>
      </c>
      <c r="F6" s="404"/>
      <c r="G6" s="403"/>
      <c r="H6" s="402" t="s">
        <v>184</v>
      </c>
      <c r="I6" s="358"/>
      <c r="J6" s="403"/>
      <c r="K6" s="402" t="s">
        <v>183</v>
      </c>
      <c r="L6" s="358"/>
      <c r="M6" s="403"/>
      <c r="N6" s="402" t="s">
        <v>182</v>
      </c>
      <c r="O6" s="358"/>
      <c r="P6" s="401"/>
      <c r="Q6" s="400" t="s">
        <v>181</v>
      </c>
      <c r="R6" s="399"/>
    </row>
    <row r="7" spans="1:19" ht="12" customHeight="1" x14ac:dyDescent="0.2">
      <c r="D7" s="366"/>
      <c r="E7" s="398"/>
      <c r="F7" s="369"/>
      <c r="G7" s="354"/>
      <c r="H7" s="398"/>
      <c r="I7" s="358"/>
      <c r="J7" s="354"/>
      <c r="K7" s="398"/>
      <c r="L7" s="358"/>
      <c r="M7" s="354"/>
      <c r="N7" s="398"/>
      <c r="O7" s="358"/>
      <c r="P7" s="368"/>
      <c r="Q7" s="398"/>
      <c r="R7" s="369"/>
    </row>
    <row r="8" spans="1:19" ht="12" customHeight="1" x14ac:dyDescent="0.2">
      <c r="A8" s="1496" t="s">
        <v>167</v>
      </c>
      <c r="B8" s="1481"/>
      <c r="D8" s="366"/>
      <c r="E8" s="348">
        <v>253</v>
      </c>
      <c r="F8" s="318"/>
      <c r="G8" s="317"/>
      <c r="H8" s="349">
        <v>254</v>
      </c>
      <c r="I8" s="383"/>
      <c r="J8" s="317"/>
      <c r="K8" s="349">
        <v>262</v>
      </c>
      <c r="L8" s="383"/>
      <c r="M8" s="317"/>
      <c r="N8" s="349">
        <v>256</v>
      </c>
      <c r="O8" s="383"/>
      <c r="P8" s="315"/>
      <c r="Q8" s="348">
        <v>259</v>
      </c>
      <c r="R8" s="345"/>
      <c r="S8" s="360"/>
    </row>
    <row r="9" spans="1:19" ht="11.25" customHeight="1" x14ac:dyDescent="0.2">
      <c r="A9" s="1496" t="s">
        <v>180</v>
      </c>
      <c r="B9" s="1481"/>
      <c r="D9" s="366"/>
      <c r="E9" s="114">
        <v>29</v>
      </c>
      <c r="F9" s="301"/>
      <c r="G9" s="300"/>
      <c r="H9" s="88">
        <v>28</v>
      </c>
      <c r="I9" s="384"/>
      <c r="J9" s="300"/>
      <c r="K9" s="88">
        <v>29</v>
      </c>
      <c r="L9" s="384"/>
      <c r="M9" s="300"/>
      <c r="N9" s="88">
        <v>28</v>
      </c>
      <c r="O9" s="384"/>
      <c r="P9" s="298"/>
      <c r="Q9" s="114">
        <v>29</v>
      </c>
      <c r="R9" s="309"/>
      <c r="S9" s="360"/>
    </row>
    <row r="10" spans="1:19" ht="12" customHeight="1" x14ac:dyDescent="0.2">
      <c r="A10" s="1496" t="s">
        <v>4</v>
      </c>
      <c r="B10" s="1481"/>
      <c r="D10" s="366"/>
      <c r="E10" s="114">
        <v>20</v>
      </c>
      <c r="F10" s="301"/>
      <c r="G10" s="300"/>
      <c r="H10" s="88">
        <v>22</v>
      </c>
      <c r="I10" s="384"/>
      <c r="J10" s="300"/>
      <c r="K10" s="88">
        <v>21</v>
      </c>
      <c r="L10" s="384"/>
      <c r="M10" s="300"/>
      <c r="N10" s="88">
        <v>21</v>
      </c>
      <c r="O10" s="384"/>
      <c r="P10" s="298"/>
      <c r="Q10" s="114">
        <v>19</v>
      </c>
      <c r="R10" s="309"/>
      <c r="S10" s="360"/>
    </row>
    <row r="11" spans="1:19" ht="12" customHeight="1" x14ac:dyDescent="0.2">
      <c r="A11" s="1496" t="s">
        <v>178</v>
      </c>
      <c r="B11" s="1481"/>
      <c r="D11" s="366"/>
      <c r="E11" s="114">
        <v>-141</v>
      </c>
      <c r="F11" s="301"/>
      <c r="G11" s="300"/>
      <c r="H11" s="88">
        <v>-152</v>
      </c>
      <c r="I11" s="384"/>
      <c r="J11" s="300"/>
      <c r="K11" s="88">
        <v>-161</v>
      </c>
      <c r="L11" s="384"/>
      <c r="M11" s="300"/>
      <c r="N11" s="88">
        <v>-143</v>
      </c>
      <c r="O11" s="384"/>
      <c r="P11" s="298"/>
      <c r="Q11" s="114">
        <v>-145</v>
      </c>
      <c r="R11" s="309"/>
      <c r="S11" s="360"/>
    </row>
    <row r="12" spans="1:19" ht="12" customHeight="1" x14ac:dyDescent="0.2">
      <c r="A12" s="1496" t="s">
        <v>162</v>
      </c>
      <c r="B12" s="1481"/>
      <c r="D12" s="366"/>
      <c r="E12" s="114">
        <v>-9</v>
      </c>
      <c r="F12" s="301"/>
      <c r="G12" s="300"/>
      <c r="H12" s="88">
        <v>-8</v>
      </c>
      <c r="I12" s="384"/>
      <c r="J12" s="300"/>
      <c r="K12" s="88">
        <v>-9</v>
      </c>
      <c r="L12" s="384"/>
      <c r="M12" s="300"/>
      <c r="N12" s="88">
        <v>-8</v>
      </c>
      <c r="O12" s="384"/>
      <c r="P12" s="298"/>
      <c r="Q12" s="114">
        <v>-9</v>
      </c>
      <c r="R12" s="309"/>
      <c r="S12" s="360"/>
    </row>
    <row r="13" spans="1:19" ht="12" customHeight="1" x14ac:dyDescent="0.2">
      <c r="A13" s="1496" t="s">
        <v>177</v>
      </c>
      <c r="B13" s="1481"/>
      <c r="D13" s="366"/>
      <c r="E13" s="114">
        <v>-45</v>
      </c>
      <c r="F13" s="301"/>
      <c r="G13" s="300"/>
      <c r="H13" s="88">
        <v>-50</v>
      </c>
      <c r="I13" s="384"/>
      <c r="J13" s="300"/>
      <c r="K13" s="88">
        <v>-33</v>
      </c>
      <c r="L13" s="384"/>
      <c r="M13" s="300"/>
      <c r="N13" s="88">
        <v>-35</v>
      </c>
      <c r="O13" s="384"/>
      <c r="P13" s="298"/>
      <c r="Q13" s="114">
        <v>-43</v>
      </c>
      <c r="R13" s="309"/>
      <c r="S13" s="360"/>
    </row>
    <row r="14" spans="1:19" ht="12" customHeight="1" x14ac:dyDescent="0.2">
      <c r="A14" s="1496" t="s">
        <v>176</v>
      </c>
      <c r="B14" s="1481"/>
      <c r="D14" s="366"/>
      <c r="E14" s="114">
        <v>-75</v>
      </c>
      <c r="F14" s="301"/>
      <c r="G14" s="300"/>
      <c r="H14" s="88">
        <v>-74</v>
      </c>
      <c r="I14" s="384"/>
      <c r="J14" s="300"/>
      <c r="K14" s="88">
        <v>-69</v>
      </c>
      <c r="L14" s="384"/>
      <c r="M14" s="300"/>
      <c r="N14" s="88">
        <v>-71</v>
      </c>
      <c r="O14" s="384"/>
      <c r="P14" s="298"/>
      <c r="Q14" s="114">
        <v>-71</v>
      </c>
      <c r="R14" s="309"/>
      <c r="S14" s="360"/>
    </row>
    <row r="15" spans="1:19" ht="12" customHeight="1" x14ac:dyDescent="0.2">
      <c r="A15" s="1492" t="str">
        <f>IF((AND(E15&gt;=0,H15&gt;=0,K15&gt;=0,N15&gt;=0,Q15&gt;=0,T15&gt;=0,W15&gt;=0,Z15&gt;=0)),"Income tax benefit on operations",IF(AND(E15&lt;=0,H15&lt;=0,K15&lt;=0,N15&lt;=0,Q15&lt;=0,T15&lt;=0,W15&lt;=0,Z15&lt;=0),"Income tax expense on operations",IF(AND(E15&lt;0,OR(H15&gt;0,K15&gt;0,N15&gt;0,Q15&gt;0,T15&gt;0,W15&gt;0,Z15&gt;0)),"Income tax (expense) benefit on operations","Income tax benefit (expense) on operations")))</f>
        <v>Income tax expense on operations</v>
      </c>
      <c r="B15" s="1492"/>
      <c r="D15" s="366"/>
      <c r="E15" s="115">
        <v>-8</v>
      </c>
      <c r="F15" s="301"/>
      <c r="G15" s="300"/>
      <c r="H15" s="115">
        <v>-4</v>
      </c>
      <c r="I15" s="384"/>
      <c r="J15" s="300"/>
      <c r="K15" s="115">
        <v>-9</v>
      </c>
      <c r="L15" s="384"/>
      <c r="M15" s="300"/>
      <c r="N15" s="115">
        <v>-11</v>
      </c>
      <c r="O15" s="384"/>
      <c r="P15" s="298"/>
      <c r="Q15" s="115">
        <v>-8</v>
      </c>
      <c r="R15" s="309"/>
      <c r="S15" s="360"/>
    </row>
    <row r="16" spans="1:19" ht="14.1" customHeight="1" x14ac:dyDescent="0.2">
      <c r="A16" s="1493" t="str">
        <f>IF((AND(E16&gt;=0,H16&gt;=0,K16&gt;=0,N16&gt;=0,Q16&gt;=0,T16&gt;=0,W16&gt;=0,Z16&gt;=0)),"Adjusted net income",IF(AND(E16&lt;0,H16&lt;0,K16&lt;0,N16&lt;0,Q16&lt;0,T16&lt;0,W16&lt;0,Z16&lt;0),"Adjusted net loss",IF(AND(E16&lt;0,OR(H16&gt;=0,K16&gt;=0,N16&gt;=0,Q16&gt;=0,T16&gt;=0,W16&gt;=0,Z16&gt;=0)),"Adjusted net (loss) income","Adjusted net income (loss)")))</f>
        <v>Adjusted net income</v>
      </c>
      <c r="B16" s="1493"/>
      <c r="D16" s="366"/>
      <c r="E16" s="114">
        <v>24</v>
      </c>
      <c r="F16" s="301"/>
      <c r="G16" s="300"/>
      <c r="H16" s="88">
        <v>16</v>
      </c>
      <c r="I16" s="384"/>
      <c r="J16" s="300"/>
      <c r="K16" s="88">
        <v>31</v>
      </c>
      <c r="L16" s="384"/>
      <c r="M16" s="300"/>
      <c r="N16" s="88">
        <v>37</v>
      </c>
      <c r="O16" s="384"/>
      <c r="P16" s="298"/>
      <c r="Q16" s="114">
        <v>31</v>
      </c>
      <c r="R16" s="309"/>
      <c r="S16" s="360"/>
    </row>
    <row r="17" spans="1:19" ht="12" customHeight="1" x14ac:dyDescent="0.2">
      <c r="A17" s="1481"/>
      <c r="B17" s="1481"/>
      <c r="D17" s="366"/>
      <c r="E17" s="311"/>
      <c r="F17" s="301"/>
      <c r="G17" s="300"/>
      <c r="H17" s="397"/>
      <c r="I17" s="384"/>
      <c r="J17" s="300"/>
      <c r="K17" s="397"/>
      <c r="L17" s="384"/>
      <c r="M17" s="300"/>
      <c r="N17" s="397"/>
      <c r="O17" s="384"/>
      <c r="P17" s="298"/>
      <c r="Q17" s="311"/>
      <c r="R17" s="309"/>
      <c r="S17" s="360"/>
    </row>
    <row r="18" spans="1:19" ht="12" customHeight="1" x14ac:dyDescent="0.2">
      <c r="A18" s="1496" t="s">
        <v>680</v>
      </c>
      <c r="B18" s="1481"/>
      <c r="D18" s="366"/>
      <c r="E18" s="114">
        <v>-10</v>
      </c>
      <c r="F18" s="301"/>
      <c r="G18" s="300"/>
      <c r="H18" s="88">
        <v>2</v>
      </c>
      <c r="I18" s="384"/>
      <c r="J18" s="300"/>
      <c r="K18" s="88">
        <v>2</v>
      </c>
      <c r="L18" s="384"/>
      <c r="M18" s="300"/>
      <c r="N18" s="88">
        <v>2</v>
      </c>
      <c r="O18" s="384"/>
      <c r="P18" s="298"/>
      <c r="Q18" s="114">
        <v>3</v>
      </c>
      <c r="R18" s="309"/>
      <c r="S18" s="360"/>
    </row>
    <row r="19" spans="1:19" ht="14.1" customHeight="1" thickBot="1" x14ac:dyDescent="0.25">
      <c r="A19" s="1493" t="str">
        <f>IF((AND(E19&gt;=0,H19&gt;=0,K19&gt;=0,N19&gt;=0,Q19&gt;=0,T19&gt;=0,W19&gt;=0,Z19&gt;=0)),"Net income applicable to common shareholders",IF(AND(E19&lt;0,H19&lt;0,K19&lt;0,N19&lt;0,Q19&lt;0,T19&lt;0,W19&lt;0,Z19&lt;0),"Net loss applicable to common shareholders",IF(AND(E19&lt;0,OR(H19&gt;=0,K19&gt;=0,N19&gt;=0,Q19&gt;=0,T19&gt;=0,W19&gt;=0,Z19&gt;=0)),"Net (loss) income applicable to common shareholders","Net income (loss) applicable to common shareholders")))</f>
        <v>Net income applicable to common shareholders</v>
      </c>
      <c r="B19" s="1494"/>
      <c r="D19" s="366"/>
      <c r="E19" s="382">
        <v>14</v>
      </c>
      <c r="F19" s="318"/>
      <c r="G19" s="317"/>
      <c r="H19" s="382">
        <v>18</v>
      </c>
      <c r="I19" s="383"/>
      <c r="J19" s="317"/>
      <c r="K19" s="382">
        <v>33</v>
      </c>
      <c r="L19" s="383"/>
      <c r="M19" s="317"/>
      <c r="N19" s="382">
        <v>39</v>
      </c>
      <c r="O19" s="383"/>
      <c r="P19" s="315"/>
      <c r="Q19" s="382">
        <v>34</v>
      </c>
      <c r="R19" s="345"/>
      <c r="S19" s="360"/>
    </row>
    <row r="20" spans="1:19" ht="12" customHeight="1" thickTop="1" x14ac:dyDescent="0.2">
      <c r="A20" s="1481"/>
      <c r="B20" s="1481"/>
      <c r="D20" s="366"/>
      <c r="E20" s="328"/>
      <c r="F20" s="307"/>
      <c r="G20" s="288"/>
      <c r="H20" s="328"/>
      <c r="I20" s="292"/>
      <c r="J20" s="288"/>
      <c r="K20" s="328"/>
      <c r="L20" s="292"/>
      <c r="M20" s="288"/>
      <c r="N20" s="328"/>
      <c r="O20" s="292"/>
      <c r="P20" s="305"/>
      <c r="Q20" s="328"/>
      <c r="R20" s="325"/>
      <c r="S20" s="360"/>
    </row>
    <row r="21" spans="1:19" x14ac:dyDescent="0.2">
      <c r="A21" s="1488" t="s">
        <v>225</v>
      </c>
      <c r="B21" s="1480"/>
      <c r="D21" s="366"/>
      <c r="E21" s="389">
        <v>50</v>
      </c>
      <c r="F21" s="394"/>
      <c r="G21" s="393"/>
      <c r="H21" s="392">
        <v>53.9</v>
      </c>
      <c r="I21" s="391"/>
      <c r="J21" s="393"/>
      <c r="K21" s="392">
        <v>55.3</v>
      </c>
      <c r="L21" s="391"/>
      <c r="M21" s="393"/>
      <c r="N21" s="392">
        <v>50.4</v>
      </c>
      <c r="O21" s="391"/>
      <c r="P21" s="390"/>
      <c r="Q21" s="389">
        <v>50.3</v>
      </c>
      <c r="R21" s="388"/>
      <c r="S21" s="360"/>
    </row>
    <row r="22" spans="1:19" ht="12" customHeight="1" x14ac:dyDescent="0.2">
      <c r="A22" s="1481"/>
      <c r="B22" s="1481"/>
      <c r="D22" s="366"/>
      <c r="E22" s="395"/>
      <c r="F22" s="394"/>
      <c r="G22" s="393"/>
      <c r="H22" s="396"/>
      <c r="I22" s="391"/>
      <c r="J22" s="393"/>
      <c r="K22" s="396"/>
      <c r="L22" s="391"/>
      <c r="M22" s="393"/>
      <c r="N22" s="396"/>
      <c r="O22" s="391"/>
      <c r="P22" s="390"/>
      <c r="Q22" s="395"/>
      <c r="R22" s="388"/>
      <c r="S22" s="360"/>
    </row>
    <row r="23" spans="1:19" x14ac:dyDescent="0.2">
      <c r="A23" s="1488" t="s">
        <v>224</v>
      </c>
      <c r="B23" s="1480"/>
      <c r="D23" s="366"/>
      <c r="E23" s="389">
        <v>26.6</v>
      </c>
      <c r="F23" s="394"/>
      <c r="G23" s="393"/>
      <c r="H23" s="392">
        <v>26.2</v>
      </c>
      <c r="I23" s="391"/>
      <c r="J23" s="393"/>
      <c r="K23" s="392">
        <v>23.7</v>
      </c>
      <c r="L23" s="391"/>
      <c r="M23" s="393"/>
      <c r="N23" s="392">
        <v>25</v>
      </c>
      <c r="O23" s="391"/>
      <c r="P23" s="390"/>
      <c r="Q23" s="389">
        <v>24.7</v>
      </c>
      <c r="R23" s="388"/>
      <c r="S23" s="360"/>
    </row>
    <row r="24" spans="1:19" x14ac:dyDescent="0.2">
      <c r="A24" s="371"/>
      <c r="B24" s="370"/>
      <c r="D24" s="366"/>
      <c r="E24" s="386"/>
      <c r="F24" s="307"/>
      <c r="G24" s="288"/>
      <c r="H24" s="387"/>
      <c r="I24" s="292"/>
      <c r="J24" s="288"/>
      <c r="K24" s="387"/>
      <c r="L24" s="292"/>
      <c r="M24" s="288"/>
      <c r="N24" s="387"/>
      <c r="O24" s="292"/>
      <c r="P24" s="305"/>
      <c r="Q24" s="386"/>
      <c r="R24" s="385"/>
      <c r="S24" s="360"/>
    </row>
    <row r="25" spans="1:19" x14ac:dyDescent="0.2">
      <c r="A25" s="1480" t="s">
        <v>172</v>
      </c>
      <c r="B25" s="1481"/>
      <c r="D25" s="366"/>
      <c r="E25" s="386"/>
      <c r="F25" s="307"/>
      <c r="G25" s="288"/>
      <c r="H25" s="387"/>
      <c r="I25" s="292"/>
      <c r="J25" s="288"/>
      <c r="K25" s="387"/>
      <c r="L25" s="292"/>
      <c r="M25" s="288"/>
      <c r="N25" s="387"/>
      <c r="O25" s="292"/>
      <c r="P25" s="305"/>
      <c r="Q25" s="386"/>
      <c r="R25" s="385"/>
      <c r="S25" s="360"/>
    </row>
    <row r="26" spans="1:19" x14ac:dyDescent="0.2">
      <c r="A26" s="1486" t="s">
        <v>222</v>
      </c>
      <c r="B26" s="1486"/>
      <c r="D26" s="366"/>
      <c r="E26" s="348">
        <v>38</v>
      </c>
      <c r="F26" s="318"/>
      <c r="G26" s="317"/>
      <c r="H26" s="349">
        <v>40</v>
      </c>
      <c r="I26" s="383"/>
      <c r="J26" s="317"/>
      <c r="K26" s="349">
        <v>41</v>
      </c>
      <c r="L26" s="383"/>
      <c r="M26" s="317"/>
      <c r="N26" s="349">
        <v>38</v>
      </c>
      <c r="O26" s="383"/>
      <c r="P26" s="315"/>
      <c r="Q26" s="348">
        <v>38</v>
      </c>
      <c r="R26" s="345"/>
      <c r="S26" s="360"/>
    </row>
    <row r="27" spans="1:19" x14ac:dyDescent="0.2">
      <c r="A27" s="1486" t="s">
        <v>221</v>
      </c>
      <c r="B27" s="1486"/>
      <c r="D27" s="366"/>
      <c r="E27" s="114">
        <v>73</v>
      </c>
      <c r="F27" s="301"/>
      <c r="G27" s="300"/>
      <c r="H27" s="88">
        <v>72</v>
      </c>
      <c r="I27" s="384"/>
      <c r="J27" s="300"/>
      <c r="K27" s="88">
        <v>76</v>
      </c>
      <c r="L27" s="384"/>
      <c r="M27" s="300"/>
      <c r="N27" s="88">
        <v>74</v>
      </c>
      <c r="O27" s="384"/>
      <c r="P27" s="298"/>
      <c r="Q27" s="114">
        <v>76</v>
      </c>
      <c r="R27" s="309"/>
      <c r="S27" s="360"/>
    </row>
    <row r="28" spans="1:19" x14ac:dyDescent="0.2">
      <c r="A28" s="1486" t="s">
        <v>220</v>
      </c>
      <c r="B28" s="1486"/>
      <c r="D28" s="366"/>
      <c r="E28" s="114">
        <v>122</v>
      </c>
      <c r="F28" s="301"/>
      <c r="G28" s="300"/>
      <c r="H28" s="88">
        <v>116</v>
      </c>
      <c r="I28" s="384"/>
      <c r="J28" s="300"/>
      <c r="K28" s="88">
        <v>121</v>
      </c>
      <c r="L28" s="384"/>
      <c r="M28" s="300"/>
      <c r="N28" s="88">
        <v>120</v>
      </c>
      <c r="O28" s="384"/>
      <c r="P28" s="298"/>
      <c r="Q28" s="114">
        <v>122</v>
      </c>
      <c r="R28" s="309"/>
      <c r="S28" s="360"/>
    </row>
    <row r="29" spans="1:19" x14ac:dyDescent="0.2">
      <c r="A29" s="1486" t="s">
        <v>219</v>
      </c>
      <c r="B29" s="1486"/>
      <c r="D29" s="366"/>
      <c r="E29" s="114">
        <v>20</v>
      </c>
      <c r="F29" s="301"/>
      <c r="G29" s="300"/>
      <c r="H29" s="88">
        <v>27</v>
      </c>
      <c r="I29" s="384"/>
      <c r="J29" s="300"/>
      <c r="K29" s="88">
        <v>27</v>
      </c>
      <c r="L29" s="384"/>
      <c r="M29" s="300"/>
      <c r="N29" s="88">
        <v>27</v>
      </c>
      <c r="O29" s="384"/>
      <c r="P29" s="298"/>
      <c r="Q29" s="114">
        <v>26</v>
      </c>
      <c r="R29" s="309"/>
      <c r="S29" s="360"/>
    </row>
    <row r="30" spans="1:19" x14ac:dyDescent="0.2">
      <c r="A30" s="1486" t="s">
        <v>218</v>
      </c>
      <c r="B30" s="1486"/>
      <c r="D30" s="366"/>
      <c r="E30" s="115">
        <v>29</v>
      </c>
      <c r="F30" s="301"/>
      <c r="G30" s="300"/>
      <c r="H30" s="115">
        <v>27</v>
      </c>
      <c r="I30" s="384"/>
      <c r="J30" s="300"/>
      <c r="K30" s="115">
        <v>26</v>
      </c>
      <c r="L30" s="384"/>
      <c r="M30" s="300"/>
      <c r="N30" s="115">
        <v>25</v>
      </c>
      <c r="O30" s="384"/>
      <c r="P30" s="298"/>
      <c r="Q30" s="115">
        <v>26</v>
      </c>
      <c r="R30" s="309"/>
      <c r="S30" s="360"/>
    </row>
    <row r="31" spans="1:19" ht="13.5" thickBot="1" x14ac:dyDescent="0.25">
      <c r="A31" s="1487" t="s">
        <v>14</v>
      </c>
      <c r="B31" s="1487"/>
      <c r="D31" s="366"/>
      <c r="E31" s="382">
        <v>282</v>
      </c>
      <c r="F31" s="318"/>
      <c r="G31" s="317"/>
      <c r="H31" s="382">
        <v>282</v>
      </c>
      <c r="I31" s="383"/>
      <c r="J31" s="317"/>
      <c r="K31" s="382">
        <v>291</v>
      </c>
      <c r="L31" s="383"/>
      <c r="M31" s="317"/>
      <c r="N31" s="382">
        <v>284</v>
      </c>
      <c r="O31" s="383"/>
      <c r="P31" s="315"/>
      <c r="Q31" s="382">
        <v>288</v>
      </c>
      <c r="R31" s="345"/>
      <c r="S31" s="360"/>
    </row>
    <row r="32" spans="1:19" ht="13.5" thickTop="1" x14ac:dyDescent="0.2">
      <c r="A32" s="1481"/>
      <c r="B32" s="1481"/>
      <c r="D32" s="366"/>
      <c r="E32" s="381"/>
      <c r="F32" s="369"/>
      <c r="G32" s="354"/>
      <c r="H32" s="381"/>
      <c r="I32" s="358"/>
      <c r="J32" s="354"/>
      <c r="K32" s="381"/>
      <c r="L32" s="358"/>
      <c r="M32" s="354"/>
      <c r="N32" s="381"/>
      <c r="O32" s="358"/>
      <c r="P32" s="368"/>
      <c r="Q32" s="381"/>
      <c r="R32" s="378"/>
      <c r="S32" s="360"/>
    </row>
    <row r="33" spans="1:19" x14ac:dyDescent="0.2">
      <c r="A33" s="1488" t="s">
        <v>223</v>
      </c>
      <c r="B33" s="1480"/>
      <c r="D33" s="366"/>
      <c r="E33" s="379"/>
      <c r="F33" s="369"/>
      <c r="G33" s="354"/>
      <c r="H33" s="380"/>
      <c r="I33" s="358"/>
      <c r="J33" s="354"/>
      <c r="K33" s="380"/>
      <c r="L33" s="358"/>
      <c r="M33" s="354"/>
      <c r="N33" s="380"/>
      <c r="O33" s="358"/>
      <c r="P33" s="368"/>
      <c r="Q33" s="379"/>
      <c r="R33" s="378"/>
      <c r="S33" s="360"/>
    </row>
    <row r="34" spans="1:19" x14ac:dyDescent="0.2">
      <c r="A34" s="1486" t="s">
        <v>222</v>
      </c>
      <c r="B34" s="1486"/>
      <c r="D34" s="366"/>
      <c r="E34" s="97">
        <v>6</v>
      </c>
      <c r="F34" s="365"/>
      <c r="G34" s="364"/>
      <c r="H34" s="165">
        <v>19</v>
      </c>
      <c r="I34" s="363"/>
      <c r="J34" s="364"/>
      <c r="K34" s="165">
        <v>9</v>
      </c>
      <c r="L34" s="363"/>
      <c r="M34" s="364"/>
      <c r="N34" s="165">
        <v>9</v>
      </c>
      <c r="O34" s="363"/>
      <c r="P34" s="362"/>
      <c r="Q34" s="97">
        <v>8</v>
      </c>
      <c r="R34" s="361"/>
      <c r="S34" s="360"/>
    </row>
    <row r="35" spans="1:19" x14ac:dyDescent="0.2">
      <c r="A35" s="1486" t="s">
        <v>221</v>
      </c>
      <c r="B35" s="1486"/>
      <c r="D35" s="366"/>
      <c r="E35" s="95">
        <v>17</v>
      </c>
      <c r="F35" s="377"/>
      <c r="G35" s="376"/>
      <c r="H35" s="83">
        <v>43</v>
      </c>
      <c r="I35" s="375"/>
      <c r="J35" s="376"/>
      <c r="K35" s="83">
        <v>20</v>
      </c>
      <c r="L35" s="375"/>
      <c r="M35" s="376"/>
      <c r="N35" s="83">
        <v>20</v>
      </c>
      <c r="O35" s="375"/>
      <c r="P35" s="374"/>
      <c r="Q35" s="95">
        <v>21</v>
      </c>
      <c r="R35" s="373"/>
      <c r="S35" s="360"/>
    </row>
    <row r="36" spans="1:19" x14ac:dyDescent="0.2">
      <c r="A36" s="1486" t="s">
        <v>220</v>
      </c>
      <c r="B36" s="1486"/>
      <c r="D36" s="366"/>
      <c r="E36" s="95">
        <v>21</v>
      </c>
      <c r="F36" s="377"/>
      <c r="G36" s="376"/>
      <c r="H36" s="83">
        <v>61</v>
      </c>
      <c r="I36" s="375"/>
      <c r="J36" s="376"/>
      <c r="K36" s="83">
        <v>23</v>
      </c>
      <c r="L36" s="375"/>
      <c r="M36" s="376"/>
      <c r="N36" s="83">
        <v>22</v>
      </c>
      <c r="O36" s="375"/>
      <c r="P36" s="374"/>
      <c r="Q36" s="95">
        <v>24</v>
      </c>
      <c r="R36" s="373"/>
      <c r="S36" s="360"/>
    </row>
    <row r="37" spans="1:19" x14ac:dyDescent="0.2">
      <c r="A37" s="1486" t="s">
        <v>219</v>
      </c>
      <c r="B37" s="1486"/>
      <c r="D37" s="366"/>
      <c r="E37" s="95">
        <v>5</v>
      </c>
      <c r="F37" s="377"/>
      <c r="G37" s="376"/>
      <c r="H37" s="83">
        <v>11</v>
      </c>
      <c r="I37" s="375"/>
      <c r="J37" s="376"/>
      <c r="K37" s="83">
        <v>7</v>
      </c>
      <c r="L37" s="375"/>
      <c r="M37" s="376"/>
      <c r="N37" s="83">
        <v>9</v>
      </c>
      <c r="O37" s="375"/>
      <c r="P37" s="374"/>
      <c r="Q37" s="95">
        <v>8</v>
      </c>
      <c r="R37" s="373"/>
      <c r="S37" s="360"/>
    </row>
    <row r="38" spans="1:19" x14ac:dyDescent="0.2">
      <c r="A38" s="1486" t="s">
        <v>218</v>
      </c>
      <c r="B38" s="1486"/>
      <c r="D38" s="366"/>
      <c r="E38" s="84">
        <v>8</v>
      </c>
      <c r="F38" s="377"/>
      <c r="G38" s="376"/>
      <c r="H38" s="84">
        <v>24</v>
      </c>
      <c r="I38" s="375"/>
      <c r="J38" s="376"/>
      <c r="K38" s="84">
        <v>10</v>
      </c>
      <c r="L38" s="375"/>
      <c r="M38" s="376"/>
      <c r="N38" s="84">
        <v>13</v>
      </c>
      <c r="O38" s="375"/>
      <c r="P38" s="374"/>
      <c r="Q38" s="84">
        <v>11</v>
      </c>
      <c r="R38" s="373"/>
      <c r="S38" s="360"/>
    </row>
    <row r="39" spans="1:19" ht="13.5" thickBot="1" x14ac:dyDescent="0.25">
      <c r="A39" s="1487" t="s">
        <v>14</v>
      </c>
      <c r="B39" s="1487"/>
      <c r="D39" s="366"/>
      <c r="E39" s="372">
        <v>57</v>
      </c>
      <c r="F39" s="365"/>
      <c r="G39" s="364"/>
      <c r="H39" s="372">
        <v>158</v>
      </c>
      <c r="I39" s="363"/>
      <c r="J39" s="364"/>
      <c r="K39" s="372">
        <v>69</v>
      </c>
      <c r="L39" s="363"/>
      <c r="M39" s="364"/>
      <c r="N39" s="372">
        <v>73</v>
      </c>
      <c r="O39" s="363"/>
      <c r="P39" s="362"/>
      <c r="Q39" s="372">
        <v>72</v>
      </c>
      <c r="R39" s="361"/>
      <c r="S39" s="360"/>
    </row>
    <row r="40" spans="1:19" ht="13.5" thickTop="1" x14ac:dyDescent="0.2">
      <c r="A40" s="371"/>
      <c r="B40" s="370"/>
      <c r="D40" s="366"/>
      <c r="E40" s="34"/>
      <c r="F40" s="369"/>
      <c r="G40" s="354"/>
      <c r="H40" s="33"/>
      <c r="I40" s="358"/>
      <c r="J40" s="354"/>
      <c r="K40" s="33"/>
      <c r="L40" s="358"/>
      <c r="M40" s="354"/>
      <c r="N40" s="33"/>
      <c r="O40" s="358"/>
      <c r="P40" s="368"/>
      <c r="Q40" s="34"/>
      <c r="R40" s="367"/>
      <c r="S40" s="360"/>
    </row>
    <row r="41" spans="1:19" ht="13.5" thickBot="1" x14ac:dyDescent="0.25">
      <c r="A41" s="1488" t="s">
        <v>217</v>
      </c>
      <c r="B41" s="1480"/>
      <c r="D41" s="366"/>
      <c r="E41" s="173">
        <v>1233</v>
      </c>
      <c r="F41" s="365"/>
      <c r="G41" s="364"/>
      <c r="H41" s="173">
        <v>1195</v>
      </c>
      <c r="I41" s="363"/>
      <c r="J41" s="364"/>
      <c r="K41" s="173">
        <v>1248</v>
      </c>
      <c r="L41" s="363"/>
      <c r="M41" s="364"/>
      <c r="N41" s="173">
        <v>1249</v>
      </c>
      <c r="O41" s="363"/>
      <c r="P41" s="362"/>
      <c r="Q41" s="173">
        <v>1251</v>
      </c>
      <c r="R41" s="361"/>
      <c r="S41" s="360"/>
    </row>
    <row r="42" spans="1:19" ht="12" customHeight="1" thickTop="1" x14ac:dyDescent="0.2">
      <c r="D42" s="359"/>
      <c r="E42" s="356"/>
      <c r="F42" s="355"/>
      <c r="G42" s="354"/>
      <c r="H42" s="358"/>
      <c r="I42" s="358"/>
      <c r="J42" s="354"/>
      <c r="K42" s="358"/>
      <c r="L42" s="358"/>
      <c r="M42" s="354"/>
      <c r="N42" s="358"/>
      <c r="O42" s="358"/>
      <c r="P42" s="357"/>
      <c r="Q42" s="356"/>
      <c r="R42" s="355"/>
    </row>
    <row r="43" spans="1:19" ht="12" customHeight="1" x14ac:dyDescent="0.2">
      <c r="P43" s="354"/>
      <c r="Q43" s="354"/>
      <c r="R43" s="354"/>
    </row>
    <row r="44" spans="1:19" ht="12" customHeight="1" x14ac:dyDescent="0.2">
      <c r="A44" s="353" t="s">
        <v>190</v>
      </c>
      <c r="B44" s="1489" t="s">
        <v>216</v>
      </c>
      <c r="C44" s="1489"/>
      <c r="D44" s="1489"/>
      <c r="E44" s="1489"/>
      <c r="F44" s="1489"/>
      <c r="G44" s="1489"/>
      <c r="H44" s="1489"/>
      <c r="I44" s="1489"/>
      <c r="J44" s="1489"/>
      <c r="K44" s="1489"/>
      <c r="L44" s="1489"/>
      <c r="M44" s="1489"/>
      <c r="N44" s="1489"/>
      <c r="O44" s="1489"/>
      <c r="P44" s="1489"/>
      <c r="Q44" s="1489"/>
      <c r="R44" s="1489"/>
    </row>
    <row r="45" spans="1:19" ht="12" customHeight="1" x14ac:dyDescent="0.2">
      <c r="A45" s="353" t="s">
        <v>188</v>
      </c>
      <c r="B45" s="1489" t="s">
        <v>215</v>
      </c>
      <c r="C45" s="1489"/>
      <c r="D45" s="1489"/>
      <c r="E45" s="1489"/>
      <c r="F45" s="1489"/>
      <c r="G45" s="1489"/>
      <c r="H45" s="1489"/>
      <c r="I45" s="1489"/>
      <c r="J45" s="1489"/>
      <c r="K45" s="1489"/>
      <c r="L45" s="1489"/>
      <c r="M45" s="1489"/>
      <c r="N45" s="1489"/>
      <c r="O45" s="1489"/>
      <c r="P45" s="1489"/>
      <c r="Q45" s="1489"/>
      <c r="R45" s="1489"/>
    </row>
    <row r="46" spans="1:19" ht="37.5" customHeight="1" x14ac:dyDescent="0.2">
      <c r="A46" s="353" t="s">
        <v>214</v>
      </c>
      <c r="B46" s="1489" t="s">
        <v>213</v>
      </c>
      <c r="C46" s="1489"/>
      <c r="D46" s="1489"/>
      <c r="E46" s="1489"/>
      <c r="F46" s="1489"/>
      <c r="G46" s="1489"/>
      <c r="H46" s="1489"/>
      <c r="I46" s="1489"/>
      <c r="J46" s="1489"/>
      <c r="K46" s="1489"/>
      <c r="L46" s="1489"/>
      <c r="M46" s="1489"/>
      <c r="N46" s="1489"/>
      <c r="O46" s="1489"/>
      <c r="P46" s="1489"/>
      <c r="Q46" s="1489"/>
      <c r="R46" s="1489"/>
    </row>
    <row r="47" spans="1:19" ht="12" customHeight="1" x14ac:dyDescent="0.2">
      <c r="A47" s="353" t="s">
        <v>212</v>
      </c>
      <c r="B47" s="1489" t="s">
        <v>211</v>
      </c>
      <c r="C47" s="1489"/>
      <c r="D47" s="1489"/>
      <c r="E47" s="1489"/>
      <c r="F47" s="1489"/>
      <c r="G47" s="1489"/>
      <c r="H47" s="1489"/>
      <c r="I47" s="1489"/>
      <c r="J47" s="1489"/>
      <c r="K47" s="1489"/>
      <c r="L47" s="1489"/>
      <c r="M47" s="1489"/>
      <c r="N47" s="1489"/>
      <c r="O47" s="1489"/>
      <c r="P47" s="1489"/>
      <c r="Q47" s="1489"/>
      <c r="R47" s="1489"/>
    </row>
  </sheetData>
  <sheetProtection formatCells="0" formatColumns="0" formatRows="0" insertColumns="0" insertRows="0" insertHyperlinks="0" deleteColumns="0" deleteRows="0" sort="0" autoFilter="0" pivotTables="0"/>
  <mergeCells count="40">
    <mergeCell ref="A22:B22"/>
    <mergeCell ref="D4:R4"/>
    <mergeCell ref="A35:B35"/>
    <mergeCell ref="B47:R47"/>
    <mergeCell ref="A38:B38"/>
    <mergeCell ref="A39:B39"/>
    <mergeCell ref="A41:B41"/>
    <mergeCell ref="A36:B36"/>
    <mergeCell ref="B46:R46"/>
    <mergeCell ref="B45:R45"/>
    <mergeCell ref="B44:R44"/>
    <mergeCell ref="A30:B30"/>
    <mergeCell ref="A31:B31"/>
    <mergeCell ref="A32:B32"/>
    <mergeCell ref="A4:B4"/>
    <mergeCell ref="A14:B14"/>
    <mergeCell ref="A1:R1"/>
    <mergeCell ref="A2:R2"/>
    <mergeCell ref="A19:B19"/>
    <mergeCell ref="A37:B37"/>
    <mergeCell ref="A23:B23"/>
    <mergeCell ref="A25:B25"/>
    <mergeCell ref="A26:B26"/>
    <mergeCell ref="A27:B27"/>
    <mergeCell ref="A28:B28"/>
    <mergeCell ref="A29:B29"/>
    <mergeCell ref="A12:B12"/>
    <mergeCell ref="A18:B18"/>
    <mergeCell ref="A20:B20"/>
    <mergeCell ref="A21:B21"/>
    <mergeCell ref="A34:B34"/>
    <mergeCell ref="A33:B33"/>
    <mergeCell ref="A15:B15"/>
    <mergeCell ref="A16:B16"/>
    <mergeCell ref="A17:B17"/>
    <mergeCell ref="A13:B13"/>
    <mergeCell ref="A8:B8"/>
    <mergeCell ref="A9:B9"/>
    <mergeCell ref="A10:B10"/>
    <mergeCell ref="A11:B11"/>
  </mergeCells>
  <printOptions horizontalCentered="1"/>
  <pageMargins left="0.25" right="0.25" top="0.5" bottom="0.5" header="0.3" footer="0.3"/>
  <pageSetup scale="85" orientation="landscape" r:id="rId1"/>
  <headerFooter>
    <oddFooter>&amp;L&amp;K0070C0The Allstate Corporation 1Q20 Supplement&amp;R&amp;K000000&amp;A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6BCE-7420-4E42-A2B2-20526A64BD8A}">
  <sheetPr>
    <pageSetUpPr fitToPage="1"/>
  </sheetPr>
  <dimension ref="A1:W58"/>
  <sheetViews>
    <sheetView zoomScaleNormal="100" workbookViewId="0">
      <selection sqref="A1:R1"/>
    </sheetView>
  </sheetViews>
  <sheetFormatPr defaultColWidth="13.7109375" defaultRowHeight="12.75" x14ac:dyDescent="0.2"/>
  <cols>
    <col min="1" max="1" width="3" style="352" customWidth="1"/>
    <col min="2" max="2" width="42.42578125" style="352" customWidth="1"/>
    <col min="3" max="4" width="2.28515625" style="352" customWidth="1"/>
    <col min="5" max="5" width="10.28515625" style="352" customWidth="1"/>
    <col min="6" max="7" width="2.28515625" style="352" customWidth="1"/>
    <col min="8" max="8" width="10.28515625" style="352" customWidth="1"/>
    <col min="9" max="10" width="2.28515625" style="352" customWidth="1"/>
    <col min="11" max="11" width="10.28515625" style="352" customWidth="1"/>
    <col min="12" max="13" width="2.28515625" style="352" customWidth="1"/>
    <col min="14" max="14" width="9.7109375" style="352" customWidth="1"/>
    <col min="15" max="16" width="2.28515625" style="352" customWidth="1"/>
    <col min="17" max="17" width="9.7109375" style="352" customWidth="1"/>
    <col min="18" max="18" width="2.28515625" style="352" customWidth="1"/>
    <col min="19" max="19" width="2.28515625" style="292" customWidth="1"/>
    <col min="20" max="20" width="10.28515625" style="352" customWidth="1"/>
    <col min="21" max="22" width="2.28515625" style="352" customWidth="1"/>
    <col min="23" max="23" width="10.28515625" style="352" customWidth="1"/>
    <col min="24" max="24" width="2.28515625" style="352" customWidth="1"/>
    <col min="25" max="16384" width="13.7109375" style="352"/>
  </cols>
  <sheetData>
    <row r="1" spans="1:19" ht="13.5" x14ac:dyDescent="0.25">
      <c r="A1" s="1482" t="s">
        <v>0</v>
      </c>
      <c r="B1" s="1481"/>
      <c r="C1" s="1481"/>
      <c r="D1" s="1481"/>
      <c r="E1" s="1481"/>
      <c r="F1" s="1481"/>
      <c r="G1" s="1481"/>
      <c r="H1" s="1481"/>
      <c r="I1" s="1481"/>
      <c r="J1" s="1481"/>
      <c r="K1" s="1481"/>
      <c r="L1" s="1481"/>
      <c r="M1" s="1481"/>
      <c r="N1" s="1481"/>
      <c r="O1" s="1481"/>
      <c r="P1" s="1481"/>
      <c r="Q1" s="1481"/>
      <c r="R1" s="1481"/>
    </row>
    <row r="2" spans="1:19" ht="13.5" x14ac:dyDescent="0.25">
      <c r="A2" s="1482" t="s">
        <v>230</v>
      </c>
      <c r="B2" s="1481"/>
      <c r="C2" s="1481"/>
      <c r="D2" s="1481"/>
      <c r="E2" s="1481"/>
      <c r="F2" s="1481"/>
      <c r="G2" s="1481"/>
      <c r="H2" s="1481"/>
      <c r="I2" s="1481"/>
      <c r="J2" s="1481"/>
      <c r="K2" s="1481"/>
      <c r="L2" s="1481"/>
      <c r="M2" s="1481"/>
      <c r="N2" s="1481"/>
      <c r="O2" s="1481"/>
      <c r="P2" s="1481"/>
      <c r="Q2" s="1481"/>
      <c r="R2" s="1481"/>
    </row>
    <row r="3" spans="1:19" ht="17.45" customHeight="1" x14ac:dyDescent="0.2"/>
    <row r="4" spans="1:19" ht="15.75" customHeight="1" x14ac:dyDescent="0.2">
      <c r="A4" s="1526" t="s">
        <v>3</v>
      </c>
      <c r="B4" s="1481"/>
      <c r="D4" s="1484" t="s">
        <v>209</v>
      </c>
      <c r="E4" s="1484"/>
      <c r="F4" s="1484"/>
      <c r="G4" s="1484"/>
      <c r="H4" s="1484"/>
      <c r="I4" s="1484"/>
      <c r="J4" s="1484"/>
      <c r="K4" s="1484"/>
      <c r="L4" s="1484"/>
      <c r="M4" s="1484"/>
      <c r="N4" s="1484"/>
      <c r="O4" s="1484"/>
      <c r="P4" s="1484"/>
      <c r="Q4" s="1484"/>
      <c r="R4" s="1484"/>
    </row>
    <row r="5" spans="1:19" ht="15.75" customHeight="1" x14ac:dyDescent="0.2">
      <c r="P5" s="419"/>
      <c r="Q5" s="419"/>
      <c r="R5" s="419"/>
    </row>
    <row r="6" spans="1:19" ht="25.9" customHeight="1" x14ac:dyDescent="0.2">
      <c r="D6" s="405"/>
      <c r="E6" s="351" t="s">
        <v>118</v>
      </c>
      <c r="F6" s="404"/>
      <c r="G6" s="419"/>
      <c r="H6" s="402" t="s">
        <v>184</v>
      </c>
      <c r="I6" s="418"/>
      <c r="J6" s="419"/>
      <c r="K6" s="402" t="s">
        <v>183</v>
      </c>
      <c r="L6" s="418"/>
      <c r="M6" s="419"/>
      <c r="N6" s="402" t="s">
        <v>182</v>
      </c>
      <c r="O6" s="418"/>
      <c r="P6" s="417"/>
      <c r="Q6" s="400" t="s">
        <v>181</v>
      </c>
      <c r="R6" s="399"/>
      <c r="S6" s="339"/>
    </row>
    <row r="7" spans="1:19" ht="12" customHeight="1" x14ac:dyDescent="0.2">
      <c r="A7" s="1527" t="s">
        <v>208</v>
      </c>
      <c r="B7" s="1481"/>
      <c r="D7" s="366"/>
      <c r="E7" s="398"/>
      <c r="F7" s="369"/>
      <c r="G7" s="354"/>
      <c r="H7" s="398"/>
      <c r="I7" s="358"/>
      <c r="J7" s="354"/>
      <c r="K7" s="398"/>
      <c r="L7" s="358"/>
      <c r="M7" s="354"/>
      <c r="N7" s="398"/>
      <c r="O7" s="358"/>
      <c r="P7" s="368"/>
      <c r="Q7" s="398"/>
      <c r="R7" s="369"/>
      <c r="S7" s="339"/>
    </row>
    <row r="8" spans="1:19" ht="12" customHeight="1" x14ac:dyDescent="0.2">
      <c r="A8" s="1481"/>
      <c r="B8" s="1481"/>
      <c r="D8" s="366"/>
      <c r="F8" s="369"/>
      <c r="G8" s="354"/>
      <c r="I8" s="358"/>
      <c r="J8" s="354"/>
      <c r="L8" s="358"/>
      <c r="M8" s="354"/>
      <c r="O8" s="358"/>
      <c r="P8" s="368"/>
      <c r="Q8" s="358"/>
      <c r="R8" s="369"/>
      <c r="S8" s="339"/>
    </row>
    <row r="9" spans="1:19" ht="12" customHeight="1" x14ac:dyDescent="0.2">
      <c r="A9" s="1486" t="s">
        <v>202</v>
      </c>
      <c r="B9" s="1486"/>
      <c r="D9" s="366"/>
      <c r="F9" s="369"/>
      <c r="G9" s="354"/>
      <c r="I9" s="358"/>
      <c r="J9" s="354"/>
      <c r="L9" s="358"/>
      <c r="M9" s="354"/>
      <c r="O9" s="358"/>
      <c r="P9" s="368"/>
      <c r="Q9" s="358"/>
      <c r="R9" s="369"/>
      <c r="S9" s="339"/>
    </row>
    <row r="10" spans="1:19" ht="12" customHeight="1" x14ac:dyDescent="0.2">
      <c r="A10" s="1481"/>
      <c r="B10" s="1481"/>
      <c r="D10" s="366"/>
      <c r="F10" s="369"/>
      <c r="G10" s="354"/>
      <c r="I10" s="358"/>
      <c r="J10" s="354"/>
      <c r="L10" s="358"/>
      <c r="M10" s="354"/>
      <c r="O10" s="358"/>
      <c r="P10" s="368"/>
      <c r="Q10" s="358"/>
      <c r="R10" s="369"/>
      <c r="S10" s="339"/>
    </row>
    <row r="11" spans="1:19" ht="14.1" customHeight="1" thickBot="1" x14ac:dyDescent="0.25">
      <c r="A11" s="1528" t="s">
        <v>229</v>
      </c>
      <c r="B11" s="1528"/>
      <c r="D11" s="366"/>
      <c r="E11" s="344">
        <v>104</v>
      </c>
      <c r="F11" s="365"/>
      <c r="G11" s="364"/>
      <c r="H11" s="344">
        <v>124</v>
      </c>
      <c r="I11" s="414"/>
      <c r="J11" s="364"/>
      <c r="K11" s="344">
        <v>126</v>
      </c>
      <c r="L11" s="414"/>
      <c r="M11" s="364"/>
      <c r="N11" s="344">
        <v>128</v>
      </c>
      <c r="O11" s="414"/>
      <c r="P11" s="362"/>
      <c r="Q11" s="344">
        <v>125</v>
      </c>
      <c r="R11" s="361"/>
      <c r="S11" s="339"/>
    </row>
    <row r="12" spans="1:19" ht="12" customHeight="1" thickTop="1" x14ac:dyDescent="0.2">
      <c r="A12" s="1481"/>
      <c r="B12" s="1481"/>
      <c r="D12" s="366"/>
      <c r="E12" s="328"/>
      <c r="F12" s="369"/>
      <c r="G12" s="354"/>
      <c r="H12" s="328"/>
      <c r="I12" s="379"/>
      <c r="J12" s="354"/>
      <c r="K12" s="328"/>
      <c r="L12" s="379"/>
      <c r="M12" s="354"/>
      <c r="N12" s="328"/>
      <c r="O12" s="379"/>
      <c r="P12" s="368"/>
      <c r="Q12" s="328"/>
      <c r="R12" s="378"/>
      <c r="S12" s="339"/>
    </row>
    <row r="13" spans="1:19" ht="12" customHeight="1" x14ac:dyDescent="0.2">
      <c r="A13" s="1486" t="s">
        <v>200</v>
      </c>
      <c r="B13" s="1486"/>
      <c r="D13" s="366"/>
      <c r="E13" s="327"/>
      <c r="F13" s="369"/>
      <c r="G13" s="354"/>
      <c r="H13" s="327"/>
      <c r="I13" s="379"/>
      <c r="J13" s="354"/>
      <c r="K13" s="327"/>
      <c r="L13" s="379"/>
      <c r="M13" s="354"/>
      <c r="N13" s="327"/>
      <c r="O13" s="379"/>
      <c r="P13" s="368"/>
      <c r="Q13" s="326"/>
      <c r="R13" s="378"/>
      <c r="S13" s="339"/>
    </row>
    <row r="14" spans="1:19" ht="12" customHeight="1" x14ac:dyDescent="0.2">
      <c r="A14" s="1481"/>
      <c r="B14" s="1481"/>
      <c r="D14" s="366"/>
      <c r="E14" s="327"/>
      <c r="F14" s="369"/>
      <c r="G14" s="354"/>
      <c r="H14" s="327"/>
      <c r="I14" s="379"/>
      <c r="J14" s="354"/>
      <c r="K14" s="327"/>
      <c r="L14" s="379"/>
      <c r="M14" s="354"/>
      <c r="N14" s="327"/>
      <c r="O14" s="379"/>
      <c r="P14" s="368"/>
      <c r="Q14" s="326"/>
      <c r="R14" s="378"/>
      <c r="S14" s="339"/>
    </row>
    <row r="15" spans="1:19" ht="12" customHeight="1" x14ac:dyDescent="0.2">
      <c r="A15" s="1528" t="s">
        <v>199</v>
      </c>
      <c r="B15" s="1528"/>
      <c r="D15" s="366"/>
      <c r="E15" s="349">
        <v>906</v>
      </c>
      <c r="F15" s="365"/>
      <c r="G15" s="364"/>
      <c r="H15" s="349">
        <v>842</v>
      </c>
      <c r="I15" s="412"/>
      <c r="J15" s="364"/>
      <c r="K15" s="349">
        <v>883</v>
      </c>
      <c r="L15" s="412"/>
      <c r="M15" s="364"/>
      <c r="N15" s="349">
        <v>848</v>
      </c>
      <c r="O15" s="412"/>
      <c r="P15" s="362"/>
      <c r="Q15" s="348">
        <v>824</v>
      </c>
      <c r="R15" s="411"/>
      <c r="S15" s="339"/>
    </row>
    <row r="16" spans="1:19" ht="14.1" customHeight="1" x14ac:dyDescent="0.2">
      <c r="A16" s="1528" t="s">
        <v>206</v>
      </c>
      <c r="B16" s="1528"/>
      <c r="D16" s="366"/>
      <c r="E16" s="88">
        <v>923</v>
      </c>
      <c r="F16" s="377"/>
      <c r="G16" s="376"/>
      <c r="H16" s="88">
        <v>949</v>
      </c>
      <c r="I16" s="416"/>
      <c r="J16" s="376"/>
      <c r="K16" s="88">
        <v>1010</v>
      </c>
      <c r="L16" s="416"/>
      <c r="M16" s="376"/>
      <c r="N16" s="88">
        <v>969</v>
      </c>
      <c r="O16" s="416"/>
      <c r="P16" s="374"/>
      <c r="Q16" s="114">
        <v>906</v>
      </c>
      <c r="R16" s="415"/>
      <c r="S16" s="339"/>
    </row>
    <row r="17" spans="1:19" ht="12" customHeight="1" x14ac:dyDescent="0.2">
      <c r="A17" s="1528"/>
      <c r="B17" s="1528"/>
      <c r="D17" s="366"/>
      <c r="E17" s="327"/>
      <c r="F17" s="369"/>
      <c r="G17" s="354"/>
      <c r="H17" s="327"/>
      <c r="I17" s="379"/>
      <c r="J17" s="354"/>
      <c r="K17" s="327"/>
      <c r="L17" s="379"/>
      <c r="M17" s="354"/>
      <c r="N17" s="327"/>
      <c r="O17" s="379"/>
      <c r="P17" s="368"/>
      <c r="Q17" s="326"/>
      <c r="R17" s="378"/>
      <c r="S17" s="339"/>
    </row>
    <row r="18" spans="1:19" ht="14.1" customHeight="1" thickBot="1" x14ac:dyDescent="0.25">
      <c r="A18" s="1528" t="s">
        <v>228</v>
      </c>
      <c r="B18" s="1528"/>
      <c r="D18" s="366"/>
      <c r="E18" s="344">
        <v>915</v>
      </c>
      <c r="F18" s="365"/>
      <c r="G18" s="364"/>
      <c r="H18" s="344">
        <v>896</v>
      </c>
      <c r="I18" s="412"/>
      <c r="J18" s="364"/>
      <c r="K18" s="344">
        <v>947</v>
      </c>
      <c r="L18" s="412"/>
      <c r="M18" s="364"/>
      <c r="N18" s="344">
        <v>909</v>
      </c>
      <c r="O18" s="412"/>
      <c r="P18" s="362"/>
      <c r="Q18" s="344">
        <v>865</v>
      </c>
      <c r="R18" s="411"/>
      <c r="S18" s="339"/>
    </row>
    <row r="19" spans="1:19" ht="12" customHeight="1" thickTop="1" x14ac:dyDescent="0.2">
      <c r="A19" s="1528"/>
      <c r="B19" s="1528"/>
      <c r="D19" s="366"/>
      <c r="E19" s="328"/>
      <c r="F19" s="369"/>
      <c r="G19" s="354"/>
      <c r="H19" s="328"/>
      <c r="I19" s="379"/>
      <c r="J19" s="354"/>
      <c r="K19" s="328"/>
      <c r="L19" s="379"/>
      <c r="M19" s="354"/>
      <c r="N19" s="328"/>
      <c r="O19" s="379"/>
      <c r="P19" s="368"/>
      <c r="Q19" s="328"/>
      <c r="R19" s="378"/>
      <c r="S19" s="339"/>
    </row>
    <row r="20" spans="1:19" ht="12.95" customHeight="1" thickBot="1" x14ac:dyDescent="0.25">
      <c r="A20" s="1528" t="s">
        <v>204</v>
      </c>
      <c r="B20" s="1528"/>
      <c r="D20" s="366"/>
      <c r="E20" s="408">
        <v>11.4</v>
      </c>
      <c r="F20" s="407" t="s">
        <v>43</v>
      </c>
      <c r="G20" s="354"/>
      <c r="H20" s="342">
        <v>13.8</v>
      </c>
      <c r="I20" s="409" t="s">
        <v>43</v>
      </c>
      <c r="J20" s="354"/>
      <c r="K20" s="342">
        <v>13.3</v>
      </c>
      <c r="L20" s="409" t="s">
        <v>43</v>
      </c>
      <c r="M20" s="354"/>
      <c r="N20" s="342">
        <v>14.1</v>
      </c>
      <c r="O20" s="409" t="s">
        <v>43</v>
      </c>
      <c r="P20" s="368"/>
      <c r="Q20" s="342">
        <v>14.5</v>
      </c>
      <c r="R20" s="407" t="s">
        <v>43</v>
      </c>
      <c r="S20" s="339"/>
    </row>
    <row r="21" spans="1:19" ht="12" customHeight="1" thickTop="1" x14ac:dyDescent="0.2">
      <c r="A21" s="1481"/>
      <c r="B21" s="1481"/>
      <c r="D21" s="366"/>
      <c r="E21" s="328"/>
      <c r="F21" s="369"/>
      <c r="G21" s="354"/>
      <c r="H21" s="328"/>
      <c r="I21" s="379"/>
      <c r="J21" s="354"/>
      <c r="K21" s="328"/>
      <c r="L21" s="379"/>
      <c r="M21" s="354"/>
      <c r="N21" s="328"/>
      <c r="O21" s="379"/>
      <c r="P21" s="368"/>
      <c r="Q21" s="328"/>
      <c r="R21" s="378"/>
      <c r="S21" s="339"/>
    </row>
    <row r="22" spans="1:19" ht="12" customHeight="1" x14ac:dyDescent="0.2">
      <c r="A22" s="1481"/>
      <c r="B22" s="1481"/>
      <c r="D22" s="366"/>
      <c r="E22" s="327"/>
      <c r="F22" s="369"/>
      <c r="G22" s="354"/>
      <c r="H22" s="327"/>
      <c r="I22" s="379"/>
      <c r="J22" s="354"/>
      <c r="K22" s="327"/>
      <c r="L22" s="379"/>
      <c r="M22" s="354"/>
      <c r="N22" s="327"/>
      <c r="O22" s="379"/>
      <c r="P22" s="368"/>
      <c r="Q22" s="326"/>
      <c r="R22" s="378"/>
      <c r="S22" s="339"/>
    </row>
    <row r="23" spans="1:19" ht="12" customHeight="1" x14ac:dyDescent="0.2">
      <c r="A23" s="1527" t="s">
        <v>203</v>
      </c>
      <c r="B23" s="1481"/>
      <c r="D23" s="366"/>
      <c r="E23" s="327"/>
      <c r="F23" s="369"/>
      <c r="G23" s="354"/>
      <c r="H23" s="327"/>
      <c r="I23" s="379"/>
      <c r="J23" s="354"/>
      <c r="K23" s="327"/>
      <c r="L23" s="379"/>
      <c r="M23" s="354"/>
      <c r="N23" s="327"/>
      <c r="O23" s="379"/>
      <c r="P23" s="368"/>
      <c r="Q23" s="326"/>
      <c r="R23" s="378"/>
      <c r="S23" s="339"/>
    </row>
    <row r="24" spans="1:19" ht="12" customHeight="1" x14ac:dyDescent="0.2">
      <c r="A24" s="1481"/>
      <c r="B24" s="1481"/>
      <c r="D24" s="366"/>
      <c r="E24" s="327"/>
      <c r="F24" s="369"/>
      <c r="G24" s="354"/>
      <c r="H24" s="327"/>
      <c r="I24" s="379"/>
      <c r="J24" s="354"/>
      <c r="K24" s="327"/>
      <c r="L24" s="379"/>
      <c r="M24" s="354"/>
      <c r="N24" s="327"/>
      <c r="O24" s="379"/>
      <c r="P24" s="368"/>
      <c r="Q24" s="326"/>
      <c r="R24" s="378"/>
      <c r="S24" s="339"/>
    </row>
    <row r="25" spans="1:19" ht="12" customHeight="1" x14ac:dyDescent="0.2">
      <c r="A25" s="1486" t="s">
        <v>202</v>
      </c>
      <c r="B25" s="1486"/>
      <c r="D25" s="366"/>
      <c r="E25" s="327"/>
      <c r="F25" s="369"/>
      <c r="G25" s="354"/>
      <c r="H25" s="327"/>
      <c r="I25" s="379"/>
      <c r="J25" s="354"/>
      <c r="K25" s="327"/>
      <c r="L25" s="379"/>
      <c r="M25" s="354"/>
      <c r="N25" s="327"/>
      <c r="O25" s="379"/>
      <c r="P25" s="368"/>
      <c r="Q25" s="326"/>
      <c r="R25" s="378"/>
      <c r="S25" s="339"/>
    </row>
    <row r="26" spans="1:19" s="1309" customFormat="1" ht="12" customHeight="1" x14ac:dyDescent="0.2">
      <c r="A26" s="1481"/>
      <c r="B26" s="1481"/>
      <c r="D26" s="366"/>
      <c r="F26" s="369"/>
      <c r="G26" s="354"/>
      <c r="I26" s="358"/>
      <c r="J26" s="354"/>
      <c r="L26" s="358"/>
      <c r="M26" s="354"/>
      <c r="O26" s="358"/>
      <c r="P26" s="368"/>
      <c r="Q26" s="358"/>
      <c r="R26" s="369"/>
      <c r="S26" s="339"/>
    </row>
    <row r="27" spans="1:19" ht="14.1" customHeight="1" thickBot="1" x14ac:dyDescent="0.25">
      <c r="A27" s="1528" t="s">
        <v>201</v>
      </c>
      <c r="B27" s="1528"/>
      <c r="D27" s="366"/>
      <c r="E27" s="344">
        <v>108</v>
      </c>
      <c r="F27" s="365"/>
      <c r="G27" s="364"/>
      <c r="H27" s="344">
        <v>115</v>
      </c>
      <c r="I27" s="414"/>
      <c r="J27" s="364"/>
      <c r="K27" s="344">
        <v>125</v>
      </c>
      <c r="L27" s="414"/>
      <c r="M27" s="364"/>
      <c r="N27" s="344">
        <v>127</v>
      </c>
      <c r="O27" s="414"/>
      <c r="P27" s="362"/>
      <c r="Q27" s="344">
        <v>126</v>
      </c>
      <c r="R27" s="361"/>
      <c r="S27" s="339"/>
    </row>
    <row r="28" spans="1:19" ht="12" customHeight="1" thickTop="1" x14ac:dyDescent="0.2">
      <c r="A28" s="1481"/>
      <c r="B28" s="1481"/>
      <c r="D28" s="366"/>
      <c r="E28" s="328"/>
      <c r="F28" s="369"/>
      <c r="G28" s="354"/>
      <c r="H28" s="328"/>
      <c r="I28" s="379"/>
      <c r="J28" s="354"/>
      <c r="K28" s="328"/>
      <c r="L28" s="379"/>
      <c r="M28" s="354"/>
      <c r="N28" s="328"/>
      <c r="O28" s="379"/>
      <c r="P28" s="368"/>
      <c r="Q28" s="328"/>
      <c r="R28" s="378"/>
      <c r="S28" s="339"/>
    </row>
    <row r="29" spans="1:19" ht="12" customHeight="1" x14ac:dyDescent="0.2">
      <c r="A29" s="1486" t="s">
        <v>200</v>
      </c>
      <c r="B29" s="1486"/>
      <c r="D29" s="366"/>
      <c r="E29" s="327"/>
      <c r="F29" s="369"/>
      <c r="G29" s="354"/>
      <c r="H29" s="327"/>
      <c r="I29" s="379"/>
      <c r="J29" s="354"/>
      <c r="K29" s="327"/>
      <c r="L29" s="379"/>
      <c r="M29" s="354"/>
      <c r="N29" s="327"/>
      <c r="O29" s="379"/>
      <c r="P29" s="368"/>
      <c r="Q29" s="326"/>
      <c r="R29" s="378"/>
      <c r="S29" s="339"/>
    </row>
    <row r="30" spans="1:19" ht="12" customHeight="1" x14ac:dyDescent="0.2">
      <c r="A30" s="1481"/>
      <c r="B30" s="1481"/>
      <c r="D30" s="366"/>
      <c r="E30" s="327"/>
      <c r="F30" s="369"/>
      <c r="G30" s="354"/>
      <c r="H30" s="327"/>
      <c r="I30" s="379"/>
      <c r="J30" s="354"/>
      <c r="K30" s="327"/>
      <c r="L30" s="379"/>
      <c r="M30" s="354"/>
      <c r="N30" s="327"/>
      <c r="O30" s="379"/>
      <c r="P30" s="368"/>
      <c r="Q30" s="326"/>
      <c r="R30" s="378"/>
      <c r="S30" s="339"/>
    </row>
    <row r="31" spans="1:19" ht="12" customHeight="1" x14ac:dyDescent="0.2">
      <c r="A31" s="1528" t="s">
        <v>199</v>
      </c>
      <c r="B31" s="1528"/>
      <c r="D31" s="366"/>
      <c r="E31" s="349">
        <v>906</v>
      </c>
      <c r="F31" s="365"/>
      <c r="G31" s="364"/>
      <c r="H31" s="349">
        <v>842</v>
      </c>
      <c r="I31" s="412"/>
      <c r="J31" s="364"/>
      <c r="K31" s="349">
        <v>883</v>
      </c>
      <c r="L31" s="412"/>
      <c r="M31" s="364"/>
      <c r="N31" s="349">
        <v>848</v>
      </c>
      <c r="O31" s="412"/>
      <c r="P31" s="362"/>
      <c r="Q31" s="348">
        <v>824</v>
      </c>
      <c r="R31" s="411"/>
      <c r="S31" s="339"/>
    </row>
    <row r="32" spans="1:19" ht="12" customHeight="1" x14ac:dyDescent="0.2">
      <c r="A32" s="1528" t="s">
        <v>198</v>
      </c>
      <c r="B32" s="1528"/>
      <c r="D32" s="366"/>
      <c r="E32" s="88">
        <v>21</v>
      </c>
      <c r="F32" s="377"/>
      <c r="G32" s="376"/>
      <c r="H32" s="88">
        <v>-10</v>
      </c>
      <c r="I32" s="416"/>
      <c r="J32" s="376"/>
      <c r="K32" s="88">
        <v>-4</v>
      </c>
      <c r="L32" s="416"/>
      <c r="M32" s="376"/>
      <c r="N32" s="88">
        <v>-4</v>
      </c>
      <c r="O32" s="416"/>
      <c r="P32" s="374"/>
      <c r="Q32" s="114">
        <v>8</v>
      </c>
      <c r="R32" s="415"/>
      <c r="S32" s="339"/>
    </row>
    <row r="33" spans="1:23" ht="12" customHeight="1" x14ac:dyDescent="0.2">
      <c r="A33" s="1530" t="s">
        <v>194</v>
      </c>
      <c r="B33" s="1530"/>
      <c r="D33" s="366"/>
      <c r="E33" s="115">
        <v>96</v>
      </c>
      <c r="F33" s="377"/>
      <c r="G33" s="376"/>
      <c r="H33" s="115">
        <v>96</v>
      </c>
      <c r="I33" s="416"/>
      <c r="J33" s="376"/>
      <c r="K33" s="115">
        <v>96</v>
      </c>
      <c r="L33" s="416"/>
      <c r="M33" s="376"/>
      <c r="N33" s="115">
        <v>96</v>
      </c>
      <c r="O33" s="416"/>
      <c r="P33" s="374"/>
      <c r="Q33" s="115">
        <v>96</v>
      </c>
      <c r="R33" s="415"/>
      <c r="S33" s="339"/>
    </row>
    <row r="34" spans="1:23" ht="12.75" customHeight="1" x14ac:dyDescent="0.2">
      <c r="A34" s="1528" t="s">
        <v>197</v>
      </c>
      <c r="B34" s="1528"/>
      <c r="D34" s="366"/>
      <c r="E34" s="346">
        <v>789</v>
      </c>
      <c r="F34" s="365"/>
      <c r="G34" s="364"/>
      <c r="H34" s="346">
        <v>756</v>
      </c>
      <c r="I34" s="412"/>
      <c r="J34" s="364"/>
      <c r="K34" s="346">
        <v>791</v>
      </c>
      <c r="L34" s="412"/>
      <c r="M34" s="364"/>
      <c r="N34" s="346">
        <v>756</v>
      </c>
      <c r="O34" s="412"/>
      <c r="P34" s="362"/>
      <c r="Q34" s="346">
        <v>720</v>
      </c>
      <c r="R34" s="411"/>
      <c r="S34" s="339"/>
    </row>
    <row r="35" spans="1:23" ht="12" customHeight="1" x14ac:dyDescent="0.2">
      <c r="A35" s="1528"/>
      <c r="B35" s="1528"/>
      <c r="D35" s="366"/>
      <c r="E35" s="327"/>
      <c r="F35" s="369"/>
      <c r="G35" s="354"/>
      <c r="H35" s="327"/>
      <c r="I35" s="379"/>
      <c r="J35" s="354"/>
      <c r="K35" s="327"/>
      <c r="L35" s="379"/>
      <c r="M35" s="354"/>
      <c r="N35" s="327"/>
      <c r="O35" s="379"/>
      <c r="P35" s="368"/>
      <c r="Q35" s="326"/>
      <c r="R35" s="378"/>
      <c r="S35" s="339"/>
    </row>
    <row r="36" spans="1:23" ht="14.1" customHeight="1" x14ac:dyDescent="0.2">
      <c r="A36" s="1528" t="s">
        <v>196</v>
      </c>
      <c r="B36" s="1528"/>
      <c r="D36" s="366"/>
      <c r="E36" s="349">
        <v>923</v>
      </c>
      <c r="F36" s="365"/>
      <c r="G36" s="364"/>
      <c r="H36" s="349">
        <v>949</v>
      </c>
      <c r="I36" s="414"/>
      <c r="J36" s="364"/>
      <c r="K36" s="349">
        <v>1010</v>
      </c>
      <c r="L36" s="414"/>
      <c r="M36" s="364"/>
      <c r="N36" s="349">
        <v>969</v>
      </c>
      <c r="O36" s="414"/>
      <c r="P36" s="362"/>
      <c r="Q36" s="348">
        <v>906</v>
      </c>
      <c r="R36" s="361"/>
      <c r="S36" s="339"/>
    </row>
    <row r="37" spans="1:23" ht="12" customHeight="1" x14ac:dyDescent="0.2">
      <c r="A37" s="1528" t="s">
        <v>195</v>
      </c>
      <c r="B37" s="1528"/>
      <c r="D37" s="366"/>
      <c r="E37" s="88">
        <v>14</v>
      </c>
      <c r="F37" s="377"/>
      <c r="G37" s="376"/>
      <c r="H37" s="88">
        <v>53</v>
      </c>
      <c r="I37" s="416"/>
      <c r="J37" s="376"/>
      <c r="K37" s="88">
        <v>52</v>
      </c>
      <c r="L37" s="416"/>
      <c r="M37" s="376"/>
      <c r="N37" s="88">
        <v>44</v>
      </c>
      <c r="O37" s="416"/>
      <c r="P37" s="374"/>
      <c r="Q37" s="114">
        <v>21</v>
      </c>
      <c r="R37" s="415"/>
      <c r="S37" s="339"/>
    </row>
    <row r="38" spans="1:23" ht="12" customHeight="1" x14ac:dyDescent="0.2">
      <c r="A38" s="1530" t="s">
        <v>194</v>
      </c>
      <c r="B38" s="1530"/>
      <c r="D38" s="366"/>
      <c r="E38" s="115">
        <v>96</v>
      </c>
      <c r="F38" s="377"/>
      <c r="G38" s="376"/>
      <c r="H38" s="115">
        <v>96</v>
      </c>
      <c r="I38" s="416"/>
      <c r="J38" s="376"/>
      <c r="K38" s="115">
        <v>96</v>
      </c>
      <c r="L38" s="416"/>
      <c r="M38" s="376"/>
      <c r="N38" s="115">
        <v>96</v>
      </c>
      <c r="O38" s="416"/>
      <c r="P38" s="374"/>
      <c r="Q38" s="115">
        <v>96</v>
      </c>
      <c r="R38" s="415"/>
      <c r="S38" s="339"/>
    </row>
    <row r="39" spans="1:23" ht="14.1" customHeight="1" x14ac:dyDescent="0.2">
      <c r="A39" s="1528" t="s">
        <v>193</v>
      </c>
      <c r="B39" s="1528"/>
      <c r="D39" s="366"/>
      <c r="E39" s="346">
        <v>813</v>
      </c>
      <c r="F39" s="365"/>
      <c r="G39" s="364"/>
      <c r="H39" s="346">
        <v>800</v>
      </c>
      <c r="I39" s="414"/>
      <c r="J39" s="364"/>
      <c r="K39" s="346">
        <v>862</v>
      </c>
      <c r="L39" s="414"/>
      <c r="M39" s="364"/>
      <c r="N39" s="346">
        <v>829</v>
      </c>
      <c r="O39" s="414"/>
      <c r="P39" s="362"/>
      <c r="Q39" s="346">
        <v>789</v>
      </c>
      <c r="R39" s="361"/>
      <c r="S39" s="339"/>
    </row>
    <row r="40" spans="1:23" ht="12" customHeight="1" x14ac:dyDescent="0.2">
      <c r="A40" s="1528"/>
      <c r="B40" s="1528"/>
      <c r="D40" s="366"/>
      <c r="E40" s="327"/>
      <c r="F40" s="369"/>
      <c r="G40" s="354"/>
      <c r="H40" s="327"/>
      <c r="I40" s="379"/>
      <c r="J40" s="354"/>
      <c r="K40" s="327"/>
      <c r="L40" s="379"/>
      <c r="M40" s="354"/>
      <c r="N40" s="327"/>
      <c r="O40" s="379"/>
      <c r="P40" s="368"/>
      <c r="Q40" s="326"/>
      <c r="R40" s="378"/>
      <c r="S40" s="339"/>
      <c r="W40" s="413"/>
    </row>
    <row r="41" spans="1:23" ht="14.1" customHeight="1" thickBot="1" x14ac:dyDescent="0.25">
      <c r="A41" s="1528" t="s">
        <v>227</v>
      </c>
      <c r="B41" s="1528"/>
      <c r="D41" s="366"/>
      <c r="E41" s="344">
        <v>801</v>
      </c>
      <c r="F41" s="365"/>
      <c r="G41" s="364"/>
      <c r="H41" s="344">
        <v>778</v>
      </c>
      <c r="I41" s="412"/>
      <c r="J41" s="364"/>
      <c r="K41" s="344">
        <v>827</v>
      </c>
      <c r="L41" s="412"/>
      <c r="M41" s="364"/>
      <c r="N41" s="344">
        <v>793</v>
      </c>
      <c r="O41" s="412"/>
      <c r="P41" s="362"/>
      <c r="Q41" s="344">
        <v>755</v>
      </c>
      <c r="R41" s="411"/>
      <c r="S41" s="339"/>
      <c r="W41" s="410"/>
    </row>
    <row r="42" spans="1:23" ht="12" customHeight="1" thickTop="1" x14ac:dyDescent="0.2">
      <c r="A42" s="1528"/>
      <c r="B42" s="1528"/>
      <c r="D42" s="366"/>
      <c r="E42" s="328"/>
      <c r="F42" s="369"/>
      <c r="G42" s="354"/>
      <c r="H42" s="328"/>
      <c r="I42" s="379"/>
      <c r="J42" s="354"/>
      <c r="K42" s="328"/>
      <c r="L42" s="379"/>
      <c r="M42" s="354"/>
      <c r="N42" s="328"/>
      <c r="O42" s="379"/>
      <c r="P42" s="368"/>
      <c r="Q42" s="328"/>
      <c r="R42" s="378"/>
      <c r="S42" s="339"/>
    </row>
    <row r="43" spans="1:23" ht="12.95" customHeight="1" thickBot="1" x14ac:dyDescent="0.25">
      <c r="A43" s="1528" t="s">
        <v>191</v>
      </c>
      <c r="B43" s="1528"/>
      <c r="D43" s="366"/>
      <c r="E43" s="408">
        <v>13.5</v>
      </c>
      <c r="F43" s="407" t="s">
        <v>43</v>
      </c>
      <c r="G43" s="354"/>
      <c r="H43" s="408">
        <v>14.8</v>
      </c>
      <c r="I43" s="409" t="s">
        <v>43</v>
      </c>
      <c r="J43" s="354"/>
      <c r="K43" s="408">
        <v>15.1</v>
      </c>
      <c r="L43" s="409" t="s">
        <v>43</v>
      </c>
      <c r="M43" s="354"/>
      <c r="N43" s="408">
        <v>16</v>
      </c>
      <c r="O43" s="409" t="s">
        <v>43</v>
      </c>
      <c r="P43" s="368"/>
      <c r="Q43" s="408">
        <v>16.7</v>
      </c>
      <c r="R43" s="407" t="s">
        <v>43</v>
      </c>
      <c r="S43" s="339"/>
    </row>
    <row r="44" spans="1:23" ht="12" customHeight="1" thickTop="1" x14ac:dyDescent="0.2">
      <c r="D44" s="359"/>
      <c r="E44" s="356"/>
      <c r="F44" s="355"/>
      <c r="G44" s="354"/>
      <c r="H44" s="354"/>
      <c r="I44" s="358"/>
      <c r="J44" s="354"/>
      <c r="K44" s="354"/>
      <c r="L44" s="358"/>
      <c r="M44" s="354"/>
      <c r="N44" s="354"/>
      <c r="O44" s="358"/>
      <c r="P44" s="357"/>
      <c r="Q44" s="406"/>
      <c r="R44" s="355"/>
      <c r="S44" s="339"/>
    </row>
    <row r="45" spans="1:23" ht="12" customHeight="1" x14ac:dyDescent="0.2">
      <c r="P45" s="354"/>
      <c r="Q45" s="354"/>
      <c r="R45" s="354"/>
    </row>
    <row r="46" spans="1:23" ht="12" customHeight="1" x14ac:dyDescent="0.2">
      <c r="A46" s="353" t="s">
        <v>190</v>
      </c>
      <c r="B46" s="1529" t="s">
        <v>189</v>
      </c>
      <c r="C46" s="1481"/>
      <c r="D46" s="1481"/>
      <c r="E46" s="1481"/>
      <c r="F46" s="1481"/>
      <c r="G46" s="1481"/>
      <c r="H46" s="1481"/>
      <c r="I46" s="1481"/>
      <c r="J46" s="1481"/>
      <c r="K46" s="1481"/>
      <c r="L46" s="1481"/>
      <c r="M46" s="1481"/>
      <c r="N46" s="1481"/>
      <c r="O46" s="1481"/>
      <c r="P46" s="1481"/>
      <c r="Q46" s="1481"/>
      <c r="R46" s="1481"/>
    </row>
    <row r="47" spans="1:23" ht="25.5" customHeight="1" x14ac:dyDescent="0.2">
      <c r="A47" s="353" t="s">
        <v>188</v>
      </c>
      <c r="B47" s="1529" t="s">
        <v>186</v>
      </c>
      <c r="C47" s="1529"/>
      <c r="D47" s="1529"/>
      <c r="E47" s="1529"/>
      <c r="F47" s="1529"/>
      <c r="G47" s="1529"/>
      <c r="H47" s="1529"/>
      <c r="I47" s="1529"/>
      <c r="J47" s="1529"/>
      <c r="K47" s="1529"/>
      <c r="L47" s="1529"/>
      <c r="M47" s="1529"/>
      <c r="N47" s="1529"/>
      <c r="O47" s="1529"/>
      <c r="P47" s="1529"/>
      <c r="Q47" s="1529"/>
      <c r="R47" s="1529"/>
    </row>
    <row r="48" spans="1:23" ht="17.45" customHeight="1" x14ac:dyDescent="0.2"/>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sheetData>
  <sheetProtection formatCells="0" formatColumns="0" formatRows="0" insertColumns="0" insertRows="0" insertHyperlinks="0" deleteColumns="0" deleteRows="0" sort="0" autoFilter="0" pivotTables="0"/>
  <mergeCells count="43">
    <mergeCell ref="A43:B43"/>
    <mergeCell ref="B46:R46"/>
    <mergeCell ref="B47:R47"/>
    <mergeCell ref="A42:B42"/>
    <mergeCell ref="A30:B30"/>
    <mergeCell ref="A31:B31"/>
    <mergeCell ref="A32:B32"/>
    <mergeCell ref="A33:B33"/>
    <mergeCell ref="A34:B34"/>
    <mergeCell ref="A35:B35"/>
    <mergeCell ref="A36:B36"/>
    <mergeCell ref="A37:B37"/>
    <mergeCell ref="A38:B38"/>
    <mergeCell ref="A39:B39"/>
    <mergeCell ref="A41:B41"/>
    <mergeCell ref="A40:B40"/>
    <mergeCell ref="A23:B23"/>
    <mergeCell ref="A24:B24"/>
    <mergeCell ref="A25:B25"/>
    <mergeCell ref="A27:B27"/>
    <mergeCell ref="A28:B28"/>
    <mergeCell ref="A26:B26"/>
    <mergeCell ref="A19:B19"/>
    <mergeCell ref="A14:B14"/>
    <mergeCell ref="A8:B8"/>
    <mergeCell ref="D4:R4"/>
    <mergeCell ref="A29:B29"/>
    <mergeCell ref="A16:B16"/>
    <mergeCell ref="A17:B17"/>
    <mergeCell ref="A18:B18"/>
    <mergeCell ref="A20:B20"/>
    <mergeCell ref="A21:B21"/>
    <mergeCell ref="A22:B22"/>
    <mergeCell ref="A15:B15"/>
    <mergeCell ref="A10:B10"/>
    <mergeCell ref="A11:B11"/>
    <mergeCell ref="A12:B12"/>
    <mergeCell ref="A13:B13"/>
    <mergeCell ref="A1:R1"/>
    <mergeCell ref="A2:R2"/>
    <mergeCell ref="A4:B4"/>
    <mergeCell ref="A7:B7"/>
    <mergeCell ref="A9:B9"/>
  </mergeCells>
  <printOptions horizontalCentered="1"/>
  <pageMargins left="0.25" right="0.25" top="0.5" bottom="0.5" header="0.3" footer="0.3"/>
  <pageSetup scale="89" orientation="landscape" r:id="rId1"/>
  <headerFooter>
    <oddFooter>&amp;L&amp;K0070C0The Allstate Corporation 1Q20 Supplement&amp;R&amp;K000000&amp;A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6682D-B24C-4FA1-800A-2B696F6CA826}">
  <sheetPr>
    <pageSetUpPr fitToPage="1"/>
  </sheetPr>
  <dimension ref="A1:T38"/>
  <sheetViews>
    <sheetView zoomScaleNormal="100" workbookViewId="0">
      <selection sqref="A1:R1"/>
    </sheetView>
  </sheetViews>
  <sheetFormatPr defaultColWidth="13.7109375" defaultRowHeight="12.75" x14ac:dyDescent="0.2"/>
  <cols>
    <col min="1" max="1" width="2" style="352" customWidth="1"/>
    <col min="2" max="2" width="54.7109375" style="352" customWidth="1"/>
    <col min="3" max="4" width="2.28515625" style="352" customWidth="1"/>
    <col min="5" max="5" width="10.28515625" style="352" customWidth="1"/>
    <col min="6" max="7" width="2.28515625" style="352" customWidth="1"/>
    <col min="8" max="8" width="10.28515625" style="352" customWidth="1"/>
    <col min="9" max="10" width="2.28515625" style="352" customWidth="1"/>
    <col min="11" max="11" width="10.28515625" style="352" customWidth="1"/>
    <col min="12" max="13" width="2.28515625" style="352" customWidth="1"/>
    <col min="14" max="14" width="10.28515625" style="352" customWidth="1"/>
    <col min="15" max="16" width="2.28515625" style="352" customWidth="1"/>
    <col min="17" max="17" width="10.28515625" style="352" customWidth="1"/>
    <col min="18" max="19" width="2.28515625" style="352" customWidth="1"/>
    <col min="20" max="16384" width="13.7109375" style="352"/>
  </cols>
  <sheetData>
    <row r="1" spans="1:20" ht="15" customHeight="1" x14ac:dyDescent="0.25">
      <c r="A1" s="1482" t="s">
        <v>0</v>
      </c>
      <c r="B1" s="1482"/>
      <c r="C1" s="1482"/>
      <c r="D1" s="1482"/>
      <c r="E1" s="1482"/>
      <c r="F1" s="1482"/>
      <c r="G1" s="1482"/>
      <c r="H1" s="1482"/>
      <c r="I1" s="1482"/>
      <c r="J1" s="1482"/>
      <c r="K1" s="1482"/>
      <c r="L1" s="1482"/>
      <c r="M1" s="1482"/>
      <c r="N1" s="1482"/>
      <c r="O1" s="1482"/>
      <c r="P1" s="1482"/>
      <c r="Q1" s="1482"/>
      <c r="R1" s="1482"/>
    </row>
    <row r="2" spans="1:20" ht="13.5" customHeight="1" x14ac:dyDescent="0.25">
      <c r="A2" s="1482" t="s">
        <v>239</v>
      </c>
      <c r="B2" s="1482"/>
      <c r="C2" s="1482"/>
      <c r="D2" s="1482"/>
      <c r="E2" s="1482"/>
      <c r="F2" s="1482"/>
      <c r="G2" s="1482"/>
      <c r="H2" s="1482"/>
      <c r="I2" s="1482"/>
      <c r="J2" s="1482"/>
      <c r="K2" s="1482"/>
      <c r="L2" s="1482"/>
      <c r="M2" s="1482"/>
      <c r="N2" s="1482"/>
      <c r="O2" s="1482"/>
      <c r="P2" s="1482"/>
      <c r="Q2" s="1482"/>
      <c r="R2" s="1482"/>
    </row>
    <row r="4" spans="1:20" ht="23.25" customHeight="1" x14ac:dyDescent="0.2">
      <c r="A4" s="1483" t="s">
        <v>3</v>
      </c>
      <c r="B4" s="1481"/>
      <c r="D4" s="1484" t="s">
        <v>49</v>
      </c>
      <c r="E4" s="1484"/>
      <c r="F4" s="1484"/>
      <c r="G4" s="1484"/>
      <c r="H4" s="1484"/>
      <c r="I4" s="1484"/>
      <c r="J4" s="1484"/>
      <c r="K4" s="1484"/>
      <c r="L4" s="1484"/>
      <c r="M4" s="1484"/>
      <c r="N4" s="1484"/>
      <c r="O4" s="1484"/>
      <c r="P4" s="1484"/>
      <c r="Q4" s="1484"/>
      <c r="R4" s="1484"/>
    </row>
    <row r="5" spans="1:20" ht="15.75" customHeight="1" x14ac:dyDescent="0.2">
      <c r="P5" s="354"/>
      <c r="Q5" s="354"/>
      <c r="R5" s="354"/>
    </row>
    <row r="6" spans="1:20" ht="25.9" customHeight="1" x14ac:dyDescent="0.2">
      <c r="D6" s="405"/>
      <c r="E6" s="351" t="s">
        <v>118</v>
      </c>
      <c r="F6" s="404"/>
      <c r="G6" s="403"/>
      <c r="H6" s="402" t="s">
        <v>184</v>
      </c>
      <c r="I6" s="418"/>
      <c r="J6" s="403"/>
      <c r="K6" s="402" t="s">
        <v>183</v>
      </c>
      <c r="L6" s="418"/>
      <c r="M6" s="403"/>
      <c r="N6" s="402" t="s">
        <v>182</v>
      </c>
      <c r="O6" s="418"/>
      <c r="P6" s="401"/>
      <c r="Q6" s="400" t="s">
        <v>181</v>
      </c>
      <c r="R6" s="399"/>
    </row>
    <row r="7" spans="1:20" ht="12" customHeight="1" x14ac:dyDescent="0.2">
      <c r="D7" s="366"/>
      <c r="E7" s="398"/>
      <c r="F7" s="369"/>
      <c r="G7" s="354"/>
      <c r="H7" s="398"/>
      <c r="I7" s="358"/>
      <c r="J7" s="354"/>
      <c r="K7" s="398"/>
      <c r="L7" s="358"/>
      <c r="M7" s="354"/>
      <c r="N7" s="398"/>
      <c r="O7" s="358"/>
      <c r="P7" s="368"/>
      <c r="Q7" s="398"/>
      <c r="R7" s="369"/>
    </row>
    <row r="8" spans="1:20" ht="12" customHeight="1" x14ac:dyDescent="0.2">
      <c r="A8" s="1496" t="s">
        <v>180</v>
      </c>
      <c r="B8" s="1481"/>
      <c r="D8" s="366"/>
      <c r="E8" s="348">
        <v>2</v>
      </c>
      <c r="F8" s="365"/>
      <c r="G8" s="364"/>
      <c r="H8" s="165">
        <v>3</v>
      </c>
      <c r="I8" s="414"/>
      <c r="J8" s="364"/>
      <c r="K8" s="165">
        <v>3</v>
      </c>
      <c r="L8" s="414"/>
      <c r="M8" s="364"/>
      <c r="N8" s="165">
        <v>4</v>
      </c>
      <c r="O8" s="414"/>
      <c r="P8" s="362"/>
      <c r="Q8" s="97">
        <v>3</v>
      </c>
      <c r="R8" s="361"/>
      <c r="T8" s="360"/>
    </row>
    <row r="9" spans="1:20" x14ac:dyDescent="0.2">
      <c r="A9" s="1496" t="s">
        <v>238</v>
      </c>
      <c r="B9" s="1481"/>
      <c r="D9" s="366"/>
      <c r="E9" s="114">
        <v>47</v>
      </c>
      <c r="F9" s="377"/>
      <c r="G9" s="376"/>
      <c r="H9" s="83">
        <v>180</v>
      </c>
      <c r="I9" s="437"/>
      <c r="J9" s="376"/>
      <c r="K9" s="83">
        <v>251</v>
      </c>
      <c r="L9" s="437"/>
      <c r="M9" s="376"/>
      <c r="N9" s="83">
        <v>296</v>
      </c>
      <c r="O9" s="437"/>
      <c r="P9" s="374"/>
      <c r="Q9" s="95">
        <v>190</v>
      </c>
      <c r="R9" s="373"/>
      <c r="T9" s="360"/>
    </row>
    <row r="10" spans="1:20" ht="12" customHeight="1" x14ac:dyDescent="0.2">
      <c r="A10" s="1496" t="s">
        <v>237</v>
      </c>
      <c r="B10" s="1481"/>
      <c r="D10" s="366"/>
      <c r="E10" s="114">
        <v>0</v>
      </c>
      <c r="F10" s="377"/>
      <c r="G10" s="376"/>
      <c r="H10" s="95">
        <v>0</v>
      </c>
      <c r="I10" s="437"/>
      <c r="J10" s="376"/>
      <c r="K10" s="95">
        <v>-1</v>
      </c>
      <c r="L10" s="437"/>
      <c r="M10" s="376"/>
      <c r="N10" s="95">
        <v>1</v>
      </c>
      <c r="O10" s="437"/>
      <c r="P10" s="374"/>
      <c r="Q10" s="95">
        <v>0</v>
      </c>
      <c r="R10" s="373"/>
      <c r="T10" s="360"/>
    </row>
    <row r="11" spans="1:20" ht="12" customHeight="1" x14ac:dyDescent="0.2">
      <c r="A11" s="1496" t="s">
        <v>178</v>
      </c>
      <c r="B11" s="1481"/>
      <c r="D11" s="366"/>
      <c r="E11" s="114">
        <v>-148</v>
      </c>
      <c r="F11" s="377"/>
      <c r="G11" s="376"/>
      <c r="H11" s="83">
        <v>-143</v>
      </c>
      <c r="I11" s="437"/>
      <c r="J11" s="376"/>
      <c r="K11" s="83">
        <v>-150</v>
      </c>
      <c r="L11" s="437"/>
      <c r="M11" s="376"/>
      <c r="N11" s="83">
        <v>-152</v>
      </c>
      <c r="O11" s="437"/>
      <c r="P11" s="374"/>
      <c r="Q11" s="95">
        <v>-138</v>
      </c>
      <c r="R11" s="373"/>
      <c r="T11" s="360"/>
    </row>
    <row r="12" spans="1:20" ht="12" customHeight="1" x14ac:dyDescent="0.2">
      <c r="A12" s="1496" t="s">
        <v>162</v>
      </c>
      <c r="B12" s="1481"/>
      <c r="D12" s="366"/>
      <c r="E12" s="114">
        <v>-70</v>
      </c>
      <c r="F12" s="377"/>
      <c r="G12" s="376"/>
      <c r="H12" s="83">
        <v>-73</v>
      </c>
      <c r="I12" s="437"/>
      <c r="J12" s="376"/>
      <c r="K12" s="83">
        <v>-73</v>
      </c>
      <c r="L12" s="437"/>
      <c r="M12" s="376"/>
      <c r="N12" s="83">
        <v>-75</v>
      </c>
      <c r="O12" s="437"/>
      <c r="P12" s="374"/>
      <c r="Q12" s="95">
        <v>-78</v>
      </c>
      <c r="R12" s="373"/>
      <c r="T12" s="360"/>
    </row>
    <row r="13" spans="1:20" ht="12" customHeight="1" x14ac:dyDescent="0.2">
      <c r="A13" s="1496" t="s">
        <v>177</v>
      </c>
      <c r="B13" s="1481"/>
      <c r="D13" s="366"/>
      <c r="E13" s="114">
        <v>-2</v>
      </c>
      <c r="F13" s="377"/>
      <c r="G13" s="376"/>
      <c r="H13" s="83">
        <v>-2</v>
      </c>
      <c r="I13" s="437"/>
      <c r="J13" s="376"/>
      <c r="K13" s="83">
        <v>-2</v>
      </c>
      <c r="L13" s="437"/>
      <c r="M13" s="376"/>
      <c r="N13" s="83">
        <v>-1</v>
      </c>
      <c r="O13" s="437"/>
      <c r="P13" s="374"/>
      <c r="Q13" s="95">
        <v>-2</v>
      </c>
      <c r="R13" s="373"/>
      <c r="T13" s="360"/>
    </row>
    <row r="14" spans="1:20" ht="12" customHeight="1" x14ac:dyDescent="0.2">
      <c r="A14" s="1496" t="s">
        <v>176</v>
      </c>
      <c r="B14" s="1481"/>
      <c r="D14" s="366"/>
      <c r="E14" s="114">
        <v>-6</v>
      </c>
      <c r="F14" s="377"/>
      <c r="G14" s="376"/>
      <c r="H14" s="83">
        <v>-7</v>
      </c>
      <c r="I14" s="437"/>
      <c r="J14" s="376"/>
      <c r="K14" s="83">
        <v>-7</v>
      </c>
      <c r="L14" s="437"/>
      <c r="M14" s="376"/>
      <c r="N14" s="83">
        <v>-8</v>
      </c>
      <c r="O14" s="437"/>
      <c r="P14" s="374"/>
      <c r="Q14" s="95">
        <v>-7</v>
      </c>
      <c r="R14" s="373"/>
      <c r="T14" s="360"/>
    </row>
    <row r="15" spans="1:20" ht="12" customHeight="1" x14ac:dyDescent="0.2">
      <c r="A15" s="1496" t="s">
        <v>175</v>
      </c>
      <c r="B15" s="1481"/>
      <c r="D15" s="366"/>
      <c r="E15" s="114">
        <v>0</v>
      </c>
      <c r="F15" s="377"/>
      <c r="G15" s="376"/>
      <c r="H15" s="83">
        <v>-1</v>
      </c>
      <c r="I15" s="437"/>
      <c r="J15" s="376"/>
      <c r="K15" s="83">
        <v>0</v>
      </c>
      <c r="L15" s="437"/>
      <c r="M15" s="376"/>
      <c r="N15" s="83">
        <v>0</v>
      </c>
      <c r="O15" s="437"/>
      <c r="P15" s="374"/>
      <c r="Q15" s="95">
        <v>0</v>
      </c>
      <c r="R15" s="373"/>
      <c r="T15" s="360"/>
    </row>
    <row r="16" spans="1:20" ht="12" customHeight="1" x14ac:dyDescent="0.2">
      <c r="A16" s="1492" t="str">
        <f>IF((AND(E16&gt;=0,H16&gt;=0,K16&gt;=0,N16&gt;=0,Q16&gt;=0,T16&gt;=0,W16&gt;=0,Z16&gt;=0)),"Income tax benefit on operations",IF(AND(E16&lt;=0,H16&lt;=0,K16&lt;=0,N16&lt;=0,Q16&lt;=0,T16&lt;=0,W16&lt;=0,Z16&lt;=0),"Income tax expense on operations",IF(AND(E16&lt;0,OR(H16&gt;0,K16&gt;0,N16&gt;0,Q16&gt;0,T16&gt;0,W16&gt;0,Z16&gt;0)),"Income tax (expense) benefit on operations","Income tax benefit (expense) on operations")))</f>
        <v>Income tax benefit (expense) on operations</v>
      </c>
      <c r="B16" s="1492"/>
      <c r="D16" s="366"/>
      <c r="E16" s="115">
        <v>38</v>
      </c>
      <c r="F16" s="377"/>
      <c r="G16" s="376"/>
      <c r="H16" s="84">
        <v>10</v>
      </c>
      <c r="I16" s="437"/>
      <c r="J16" s="376"/>
      <c r="K16" s="84">
        <v>-5</v>
      </c>
      <c r="L16" s="437"/>
      <c r="M16" s="376"/>
      <c r="N16" s="84">
        <v>-13</v>
      </c>
      <c r="O16" s="437"/>
      <c r="P16" s="374"/>
      <c r="Q16" s="84">
        <v>7</v>
      </c>
      <c r="R16" s="373"/>
      <c r="T16" s="360"/>
    </row>
    <row r="17" spans="1:20" ht="12.95" customHeight="1" x14ac:dyDescent="0.2">
      <c r="A17" s="1493" t="str">
        <f>IF((AND(E17&gt;=0,H17&gt;=0,K17&gt;=0,N17&gt;=0,Q17&gt;=0,T17&gt;=0,W17&gt;=0,Z17&gt;=0)),"Adjusted net income",IF(AND(E17&lt;0,H17&lt;0,K17&lt;0,N17&lt;0,Q17&lt;0,T17&lt;0,W17&lt;0,Z17&lt;0),"Adjusted net loss",IF(AND(E17&lt;0,OR(H17&gt;=0,K17&gt;=0,N17&gt;=0,Q17&gt;=0,T17&gt;=0,W17&gt;=0,Z17&gt;=0)),"Adjusted net (loss) income","Adjusted net income (loss)")))</f>
        <v>Adjusted net (loss) income</v>
      </c>
      <c r="B17" s="1493"/>
      <c r="D17" s="366"/>
      <c r="E17" s="114">
        <v>-139</v>
      </c>
      <c r="F17" s="377"/>
      <c r="G17" s="376"/>
      <c r="H17" s="83">
        <v>-33</v>
      </c>
      <c r="I17" s="437"/>
      <c r="J17" s="376"/>
      <c r="K17" s="83">
        <v>16</v>
      </c>
      <c r="L17" s="437"/>
      <c r="M17" s="376"/>
      <c r="N17" s="83">
        <v>52</v>
      </c>
      <c r="O17" s="437"/>
      <c r="P17" s="374"/>
      <c r="Q17" s="95">
        <v>-25</v>
      </c>
      <c r="R17" s="373"/>
      <c r="T17" s="360"/>
    </row>
    <row r="18" spans="1:20" ht="12" customHeight="1" x14ac:dyDescent="0.2">
      <c r="A18" s="1481"/>
      <c r="B18" s="1481"/>
      <c r="D18" s="366"/>
      <c r="E18" s="311"/>
      <c r="F18" s="377"/>
      <c r="G18" s="376"/>
      <c r="H18" s="137"/>
      <c r="I18" s="437"/>
      <c r="J18" s="376"/>
      <c r="K18" s="137"/>
      <c r="L18" s="437"/>
      <c r="M18" s="376"/>
      <c r="N18" s="137"/>
      <c r="O18" s="437"/>
      <c r="P18" s="374"/>
      <c r="Q18" s="437"/>
      <c r="R18" s="373"/>
      <c r="T18" s="360"/>
    </row>
    <row r="19" spans="1:20" ht="12" customHeight="1" x14ac:dyDescent="0.2">
      <c r="A19" s="1496" t="s">
        <v>679</v>
      </c>
      <c r="B19" s="1481"/>
      <c r="D19" s="366"/>
      <c r="E19" s="114">
        <v>-213</v>
      </c>
      <c r="F19" s="377"/>
      <c r="G19" s="376"/>
      <c r="H19" s="83">
        <v>97</v>
      </c>
      <c r="I19" s="437"/>
      <c r="J19" s="376"/>
      <c r="K19" s="83">
        <v>16</v>
      </c>
      <c r="L19" s="437"/>
      <c r="M19" s="376"/>
      <c r="N19" s="83">
        <v>37</v>
      </c>
      <c r="O19" s="437"/>
      <c r="P19" s="374"/>
      <c r="Q19" s="95">
        <v>124</v>
      </c>
      <c r="R19" s="373"/>
      <c r="T19" s="360"/>
    </row>
    <row r="20" spans="1:20" ht="12" customHeight="1" x14ac:dyDescent="0.2">
      <c r="A20" s="1496" t="s">
        <v>174</v>
      </c>
      <c r="B20" s="1481"/>
      <c r="D20" s="366"/>
      <c r="E20" s="114">
        <v>2</v>
      </c>
      <c r="F20" s="377"/>
      <c r="G20" s="376"/>
      <c r="H20" s="83">
        <v>0</v>
      </c>
      <c r="I20" s="437"/>
      <c r="J20" s="376"/>
      <c r="K20" s="83">
        <v>-1</v>
      </c>
      <c r="L20" s="437"/>
      <c r="M20" s="376"/>
      <c r="N20" s="83">
        <v>-2</v>
      </c>
      <c r="O20" s="437"/>
      <c r="P20" s="374"/>
      <c r="Q20" s="95">
        <v>-3</v>
      </c>
      <c r="R20" s="373"/>
      <c r="T20" s="360"/>
    </row>
    <row r="21" spans="1:20" ht="12" customHeight="1" x14ac:dyDescent="0.2">
      <c r="A21" s="1496" t="s">
        <v>236</v>
      </c>
      <c r="B21" s="1481"/>
      <c r="D21" s="366"/>
      <c r="E21" s="114">
        <v>1</v>
      </c>
      <c r="F21" s="377"/>
      <c r="G21" s="376"/>
      <c r="H21" s="83">
        <v>2</v>
      </c>
      <c r="I21" s="437"/>
      <c r="J21" s="376"/>
      <c r="K21" s="83">
        <v>0</v>
      </c>
      <c r="L21" s="437"/>
      <c r="M21" s="376"/>
      <c r="N21" s="83">
        <v>1</v>
      </c>
      <c r="O21" s="437"/>
      <c r="P21" s="374"/>
      <c r="Q21" s="95">
        <v>1</v>
      </c>
      <c r="R21" s="373"/>
      <c r="T21" s="360"/>
    </row>
    <row r="22" spans="1:20" ht="14.1" customHeight="1" thickBot="1" x14ac:dyDescent="0.25">
      <c r="A22" s="1493" t="str">
        <f>IF((AND(E22&gt;=0,H22&gt;=0,K22&gt;=0,N22&gt;=0,Q22&gt;=0,T22&gt;=0,W22&gt;=0,Z22&gt;=0)),"Net income applicable to common shareholders",IF(AND(E22&lt;0,H22&lt;0,K22&lt;0,N22&lt;0,Q22&lt;0,T22&lt;0,W22&lt;0,Z22&lt;0),"Net loss applicable to common shareholders",IF(AND(E22&lt;0,OR(H22&gt;=0,K22&gt;=0,N22&gt;=0,Q22&gt;=0,T22&gt;=0,W22&gt;=0,Z22&gt;=0)),"Net (loss) income applicable to common shareholders","Net income (loss) applicable to common shareholders")))</f>
        <v>Net (loss) income applicable to common shareholders</v>
      </c>
      <c r="B22" s="1494"/>
      <c r="D22" s="366"/>
      <c r="E22" s="439">
        <v>-349</v>
      </c>
      <c r="F22" s="365"/>
      <c r="G22" s="364"/>
      <c r="H22" s="438">
        <v>66</v>
      </c>
      <c r="I22" s="427"/>
      <c r="J22" s="364"/>
      <c r="K22" s="438">
        <v>31</v>
      </c>
      <c r="L22" s="427"/>
      <c r="M22" s="364"/>
      <c r="N22" s="438">
        <v>88</v>
      </c>
      <c r="O22" s="427"/>
      <c r="P22" s="362"/>
      <c r="Q22" s="438">
        <v>97</v>
      </c>
      <c r="R22" s="361"/>
      <c r="T22" s="360"/>
    </row>
    <row r="23" spans="1:20" ht="14.1" customHeight="1" thickTop="1" x14ac:dyDescent="0.2">
      <c r="A23" s="370"/>
      <c r="D23" s="366"/>
      <c r="E23" s="93"/>
      <c r="F23" s="369"/>
      <c r="G23" s="354"/>
      <c r="H23" s="74"/>
      <c r="I23" s="112"/>
      <c r="J23" s="354"/>
      <c r="K23" s="74"/>
      <c r="L23" s="112"/>
      <c r="M23" s="354"/>
      <c r="N23" s="74"/>
      <c r="O23" s="112"/>
      <c r="P23" s="368"/>
      <c r="Q23" s="74"/>
      <c r="R23" s="440"/>
      <c r="T23" s="360"/>
    </row>
    <row r="24" spans="1:20" ht="14.1" customHeight="1" x14ac:dyDescent="0.2">
      <c r="A24" s="1527" t="s">
        <v>168</v>
      </c>
      <c r="B24" s="1527"/>
      <c r="D24" s="366"/>
      <c r="E24" s="292"/>
      <c r="F24" s="369"/>
      <c r="G24" s="354"/>
      <c r="I24" s="358"/>
      <c r="J24" s="354"/>
      <c r="L24" s="358"/>
      <c r="M24" s="354"/>
      <c r="O24" s="358"/>
      <c r="P24" s="368"/>
      <c r="Q24" s="358"/>
      <c r="R24" s="369"/>
      <c r="T24" s="360"/>
    </row>
    <row r="25" spans="1:20" ht="14.1" customHeight="1" x14ac:dyDescent="0.2">
      <c r="B25" s="433" t="s">
        <v>235</v>
      </c>
      <c r="D25" s="366"/>
      <c r="E25" s="348">
        <v>2</v>
      </c>
      <c r="F25" s="365"/>
      <c r="G25" s="364"/>
      <c r="H25" s="165">
        <v>3</v>
      </c>
      <c r="I25" s="422"/>
      <c r="J25" s="364"/>
      <c r="K25" s="165">
        <v>2</v>
      </c>
      <c r="L25" s="422"/>
      <c r="M25" s="364"/>
      <c r="N25" s="165">
        <v>2</v>
      </c>
      <c r="O25" s="422"/>
      <c r="P25" s="362"/>
      <c r="Q25" s="97">
        <v>2</v>
      </c>
      <c r="R25" s="421"/>
      <c r="T25" s="360"/>
    </row>
    <row r="26" spans="1:20" ht="25.5" customHeight="1" x14ac:dyDescent="0.2">
      <c r="B26" s="433" t="s">
        <v>234</v>
      </c>
      <c r="D26" s="366"/>
      <c r="E26" s="114">
        <v>-30</v>
      </c>
      <c r="F26" s="377"/>
      <c r="G26" s="376"/>
      <c r="H26" s="95">
        <v>-24</v>
      </c>
      <c r="I26" s="431"/>
      <c r="J26" s="376"/>
      <c r="K26" s="95">
        <v>-30</v>
      </c>
      <c r="L26" s="431"/>
      <c r="M26" s="376"/>
      <c r="N26" s="95">
        <v>-33</v>
      </c>
      <c r="O26" s="431"/>
      <c r="P26" s="374"/>
      <c r="Q26" s="95">
        <v>-17</v>
      </c>
      <c r="R26" s="430"/>
      <c r="T26" s="360"/>
    </row>
    <row r="27" spans="1:20" ht="14.1" customHeight="1" thickBot="1" x14ac:dyDescent="0.25">
      <c r="B27" s="429" t="s">
        <v>164</v>
      </c>
      <c r="D27" s="366"/>
      <c r="E27" s="439">
        <v>-28</v>
      </c>
      <c r="F27" s="365"/>
      <c r="G27" s="364"/>
      <c r="H27" s="438">
        <v>-21</v>
      </c>
      <c r="I27" s="427"/>
      <c r="J27" s="364"/>
      <c r="K27" s="438">
        <v>-28</v>
      </c>
      <c r="L27" s="427"/>
      <c r="M27" s="364"/>
      <c r="N27" s="438">
        <v>-31</v>
      </c>
      <c r="O27" s="427"/>
      <c r="P27" s="362"/>
      <c r="Q27" s="438">
        <v>-15</v>
      </c>
      <c r="R27" s="425"/>
      <c r="T27" s="360"/>
    </row>
    <row r="28" spans="1:20" ht="14.1" customHeight="1" thickTop="1" x14ac:dyDescent="0.2">
      <c r="D28" s="366"/>
      <c r="E28" s="114"/>
      <c r="F28" s="377"/>
      <c r="G28" s="376"/>
      <c r="H28" s="95"/>
      <c r="I28" s="431"/>
      <c r="J28" s="376"/>
      <c r="K28" s="95"/>
      <c r="L28" s="431"/>
      <c r="M28" s="376"/>
      <c r="N28" s="95"/>
      <c r="O28" s="431"/>
      <c r="P28" s="374"/>
      <c r="Q28" s="95"/>
      <c r="R28" s="430"/>
      <c r="T28" s="360"/>
    </row>
    <row r="29" spans="1:20" ht="14.1" customHeight="1" x14ac:dyDescent="0.2">
      <c r="A29" s="1527" t="s">
        <v>163</v>
      </c>
      <c r="B29" s="1527"/>
      <c r="D29" s="366"/>
      <c r="E29" s="311"/>
      <c r="F29" s="377"/>
      <c r="G29" s="376"/>
      <c r="H29" s="137"/>
      <c r="I29" s="431"/>
      <c r="J29" s="376"/>
      <c r="K29" s="137"/>
      <c r="L29" s="431"/>
      <c r="M29" s="376"/>
      <c r="N29" s="137"/>
      <c r="O29" s="431"/>
      <c r="P29" s="374"/>
      <c r="Q29" s="437"/>
      <c r="R29" s="430"/>
      <c r="T29" s="360"/>
    </row>
    <row r="30" spans="1:20" ht="14.1" customHeight="1" x14ac:dyDescent="0.2">
      <c r="B30" s="433" t="s">
        <v>2</v>
      </c>
      <c r="D30" s="366"/>
      <c r="E30" s="436">
        <v>47</v>
      </c>
      <c r="F30" s="365"/>
      <c r="G30" s="364"/>
      <c r="H30" s="435">
        <v>180</v>
      </c>
      <c r="I30" s="427"/>
      <c r="J30" s="364"/>
      <c r="K30" s="435">
        <v>251</v>
      </c>
      <c r="L30" s="427"/>
      <c r="M30" s="364"/>
      <c r="N30" s="435">
        <v>296</v>
      </c>
      <c r="O30" s="427"/>
      <c r="P30" s="362"/>
      <c r="Q30" s="434">
        <v>190</v>
      </c>
      <c r="R30" s="425"/>
      <c r="T30" s="360"/>
    </row>
    <row r="31" spans="1:20" ht="14.1" customHeight="1" x14ac:dyDescent="0.2">
      <c r="B31" s="433" t="s">
        <v>233</v>
      </c>
      <c r="D31" s="366"/>
      <c r="E31" s="114">
        <v>-118</v>
      </c>
      <c r="F31" s="377"/>
      <c r="G31" s="376"/>
      <c r="H31" s="83">
        <v>-119</v>
      </c>
      <c r="I31" s="431"/>
      <c r="J31" s="376"/>
      <c r="K31" s="83">
        <v>-120</v>
      </c>
      <c r="L31" s="431"/>
      <c r="M31" s="376"/>
      <c r="N31" s="83">
        <v>-119</v>
      </c>
      <c r="O31" s="431"/>
      <c r="P31" s="374"/>
      <c r="Q31" s="95">
        <v>-121</v>
      </c>
      <c r="R31" s="430"/>
      <c r="T31" s="360"/>
    </row>
    <row r="32" spans="1:20" ht="24" x14ac:dyDescent="0.2">
      <c r="B32" s="432" t="s">
        <v>232</v>
      </c>
      <c r="D32" s="366"/>
      <c r="E32" s="115">
        <v>-67</v>
      </c>
      <c r="F32" s="377"/>
      <c r="G32" s="376"/>
      <c r="H32" s="84">
        <v>-73</v>
      </c>
      <c r="I32" s="431"/>
      <c r="J32" s="376"/>
      <c r="K32" s="84">
        <v>-75</v>
      </c>
      <c r="L32" s="431"/>
      <c r="M32" s="376"/>
      <c r="N32" s="84">
        <v>-78</v>
      </c>
      <c r="O32" s="431"/>
      <c r="P32" s="374"/>
      <c r="Q32" s="84">
        <v>-81</v>
      </c>
      <c r="R32" s="430"/>
      <c r="T32" s="360"/>
    </row>
    <row r="33" spans="1:20" ht="14.1" customHeight="1" thickBot="1" x14ac:dyDescent="0.25">
      <c r="B33" s="429" t="s">
        <v>161</v>
      </c>
      <c r="D33" s="366"/>
      <c r="E33" s="428">
        <v>-138</v>
      </c>
      <c r="F33" s="365"/>
      <c r="G33" s="364"/>
      <c r="H33" s="426">
        <v>-12</v>
      </c>
      <c r="I33" s="427"/>
      <c r="J33" s="364"/>
      <c r="K33" s="426">
        <v>56</v>
      </c>
      <c r="L33" s="427"/>
      <c r="M33" s="364"/>
      <c r="N33" s="426">
        <v>99</v>
      </c>
      <c r="O33" s="427"/>
      <c r="P33" s="362"/>
      <c r="Q33" s="426">
        <v>-12</v>
      </c>
      <c r="R33" s="425"/>
      <c r="T33" s="360"/>
    </row>
    <row r="34" spans="1:20" ht="14.1" customHeight="1" thickTop="1" x14ac:dyDescent="0.2">
      <c r="D34" s="366"/>
      <c r="E34" s="328"/>
      <c r="F34" s="369"/>
      <c r="G34" s="354"/>
      <c r="H34" s="381"/>
      <c r="I34" s="358"/>
      <c r="J34" s="354"/>
      <c r="K34" s="381"/>
      <c r="L34" s="358"/>
      <c r="M34" s="354"/>
      <c r="N34" s="381"/>
      <c r="O34" s="358"/>
      <c r="P34" s="368"/>
      <c r="Q34" s="381"/>
      <c r="R34" s="369"/>
      <c r="T34" s="360"/>
    </row>
    <row r="35" spans="1:20" ht="24.75" customHeight="1" thickBot="1" x14ac:dyDescent="0.25">
      <c r="A35" s="424" t="s">
        <v>57</v>
      </c>
      <c r="B35" s="423" t="s">
        <v>231</v>
      </c>
      <c r="D35" s="366"/>
      <c r="E35" s="344">
        <v>-122</v>
      </c>
      <c r="F35" s="365"/>
      <c r="G35" s="364"/>
      <c r="H35" s="173">
        <v>-5</v>
      </c>
      <c r="I35" s="422"/>
      <c r="J35" s="364"/>
      <c r="K35" s="173">
        <v>68</v>
      </c>
      <c r="L35" s="422"/>
      <c r="M35" s="364"/>
      <c r="N35" s="173">
        <v>106</v>
      </c>
      <c r="O35" s="422"/>
      <c r="P35" s="362"/>
      <c r="Q35" s="173">
        <v>1</v>
      </c>
      <c r="R35" s="421"/>
      <c r="T35" s="360"/>
    </row>
    <row r="36" spans="1:20" ht="12" customHeight="1" thickTop="1" x14ac:dyDescent="0.2">
      <c r="D36" s="359"/>
      <c r="E36" s="356"/>
      <c r="F36" s="355"/>
      <c r="G36" s="354"/>
      <c r="H36" s="354"/>
      <c r="I36" s="358"/>
      <c r="J36" s="354"/>
      <c r="K36" s="354"/>
      <c r="L36" s="358"/>
      <c r="M36" s="354"/>
      <c r="N36" s="354"/>
      <c r="O36" s="358"/>
      <c r="P36" s="357"/>
      <c r="Q36" s="406"/>
      <c r="R36" s="355"/>
    </row>
    <row r="37" spans="1:20" ht="12" customHeight="1" x14ac:dyDescent="0.2">
      <c r="O37" s="358"/>
      <c r="P37" s="354"/>
      <c r="Q37" s="354"/>
      <c r="R37" s="354"/>
    </row>
    <row r="38" spans="1:20" ht="24.75" customHeight="1" x14ac:dyDescent="0.2">
      <c r="A38" s="353"/>
      <c r="B38" s="420"/>
    </row>
  </sheetData>
  <sheetProtection formatCells="0" formatColumns="0" formatRows="0" insertColumns="0" insertRows="0" insertHyperlinks="0" deleteColumns="0" deleteRows="0" sort="0" autoFilter="0" pivotTables="0"/>
  <mergeCells count="21">
    <mergeCell ref="A24:B24"/>
    <mergeCell ref="A29:B29"/>
    <mergeCell ref="A21:B21"/>
    <mergeCell ref="A22:B22"/>
    <mergeCell ref="A20:B20"/>
    <mergeCell ref="A19:B19"/>
    <mergeCell ref="A1:R1"/>
    <mergeCell ref="A2:R2"/>
    <mergeCell ref="A16:B16"/>
    <mergeCell ref="A17:B17"/>
    <mergeCell ref="A13:B13"/>
    <mergeCell ref="A14:B14"/>
    <mergeCell ref="A10:B10"/>
    <mergeCell ref="A8:B8"/>
    <mergeCell ref="A4:B4"/>
    <mergeCell ref="D4:R4"/>
    <mergeCell ref="A9:B9"/>
    <mergeCell ref="A11:B11"/>
    <mergeCell ref="A12:B12"/>
    <mergeCell ref="A15:B15"/>
    <mergeCell ref="A18:B18"/>
  </mergeCells>
  <printOptions horizontalCentered="1"/>
  <pageMargins left="0.25" right="0.25" top="0.5" bottom="0.5" header="0.3" footer="0.3"/>
  <pageSetup scale="96" orientation="landscape" r:id="rId1"/>
  <headerFooter>
    <oddFooter>&amp;L&amp;K0070C0The Allstate Corporation 1Q20 Supplement&amp;R&amp;K000000&amp;A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1DEEC-A76F-403B-883D-87606EC27237}">
  <sheetPr>
    <pageSetUpPr fitToPage="1"/>
  </sheetPr>
  <dimension ref="A1:S50"/>
  <sheetViews>
    <sheetView topLeftCell="A10" zoomScaleNormal="100" workbookViewId="0">
      <selection activeCell="A44" sqref="A44:B44"/>
    </sheetView>
  </sheetViews>
  <sheetFormatPr defaultColWidth="13.7109375" defaultRowHeight="12.75" x14ac:dyDescent="0.2"/>
  <cols>
    <col min="1" max="1" width="3" style="352" customWidth="1"/>
    <col min="2" max="2" width="51.7109375" style="352" customWidth="1"/>
    <col min="3" max="4" width="2.28515625" style="352" customWidth="1"/>
    <col min="5" max="5" width="9.7109375" style="352" customWidth="1"/>
    <col min="6" max="7" width="2.28515625" style="352" customWidth="1"/>
    <col min="8" max="8" width="9.7109375" style="352" customWidth="1"/>
    <col min="9" max="10" width="2.28515625" style="352" customWidth="1"/>
    <col min="11" max="11" width="9.7109375" style="352" customWidth="1"/>
    <col min="12" max="13" width="2.28515625" style="352" customWidth="1"/>
    <col min="14" max="14" width="9.7109375" style="352" customWidth="1"/>
    <col min="15" max="16" width="2.28515625" style="352" customWidth="1"/>
    <col min="17" max="17" width="9.7109375" style="352" customWidth="1"/>
    <col min="18" max="18" width="2.28515625" style="352" customWidth="1"/>
    <col min="19" max="19" width="2.28515625" style="358" customWidth="1"/>
    <col min="20" max="20" width="10.28515625" style="352" customWidth="1"/>
    <col min="21" max="22" width="2.28515625" style="352" customWidth="1"/>
    <col min="23" max="23" width="10.28515625" style="352" customWidth="1"/>
    <col min="24" max="24" width="2.28515625" style="352" customWidth="1"/>
    <col min="25" max="16384" width="13.7109375" style="352"/>
  </cols>
  <sheetData>
    <row r="1" spans="1:19" ht="13.5" x14ac:dyDescent="0.25">
      <c r="A1" s="1482" t="s">
        <v>0</v>
      </c>
      <c r="B1" s="1481"/>
      <c r="C1" s="1481"/>
      <c r="D1" s="1481"/>
      <c r="E1" s="1481"/>
      <c r="F1" s="1481"/>
      <c r="G1" s="1481"/>
      <c r="H1" s="1481"/>
      <c r="I1" s="1481"/>
      <c r="J1" s="1481"/>
      <c r="K1" s="1481"/>
      <c r="L1" s="1481"/>
      <c r="M1" s="1481"/>
      <c r="N1" s="1481"/>
      <c r="O1" s="1481"/>
      <c r="P1" s="1481"/>
      <c r="Q1" s="1481"/>
      <c r="R1" s="1481"/>
    </row>
    <row r="2" spans="1:19" ht="13.5" x14ac:dyDescent="0.25">
      <c r="A2" s="1482" t="s">
        <v>246</v>
      </c>
      <c r="B2" s="1481"/>
      <c r="C2" s="1481"/>
      <c r="D2" s="1481"/>
      <c r="E2" s="1481"/>
      <c r="F2" s="1481"/>
      <c r="G2" s="1481"/>
      <c r="H2" s="1481"/>
      <c r="I2" s="1481"/>
      <c r="J2" s="1481"/>
      <c r="K2" s="1481"/>
      <c r="L2" s="1481"/>
      <c r="M2" s="1481"/>
      <c r="N2" s="1481"/>
      <c r="O2" s="1481"/>
      <c r="P2" s="1481"/>
      <c r="Q2" s="1481"/>
      <c r="R2" s="1481"/>
    </row>
    <row r="4" spans="1:19" ht="15.75" customHeight="1" x14ac:dyDescent="0.2">
      <c r="A4" s="1526" t="s">
        <v>3</v>
      </c>
      <c r="B4" s="1481"/>
      <c r="D4" s="1484" t="s">
        <v>209</v>
      </c>
      <c r="E4" s="1484"/>
      <c r="F4" s="1484"/>
      <c r="G4" s="1484"/>
      <c r="H4" s="1484"/>
      <c r="I4" s="1484"/>
      <c r="J4" s="1484"/>
      <c r="K4" s="1484"/>
      <c r="L4" s="1484"/>
      <c r="M4" s="1484"/>
      <c r="N4" s="1484"/>
      <c r="O4" s="1484"/>
      <c r="P4" s="1484"/>
      <c r="Q4" s="1484"/>
      <c r="R4" s="1484"/>
    </row>
    <row r="5" spans="1:19" ht="15.75" customHeight="1" x14ac:dyDescent="0.2">
      <c r="P5" s="419"/>
      <c r="Q5" s="419"/>
      <c r="R5" s="419"/>
    </row>
    <row r="6" spans="1:19" ht="25.9" customHeight="1" x14ac:dyDescent="0.2">
      <c r="D6" s="405"/>
      <c r="E6" s="351" t="s">
        <v>118</v>
      </c>
      <c r="F6" s="404"/>
      <c r="G6" s="419"/>
      <c r="H6" s="402" t="s">
        <v>184</v>
      </c>
      <c r="I6" s="418"/>
      <c r="J6" s="419"/>
      <c r="K6" s="402" t="s">
        <v>183</v>
      </c>
      <c r="L6" s="418"/>
      <c r="M6" s="419"/>
      <c r="N6" s="402" t="s">
        <v>182</v>
      </c>
      <c r="O6" s="418"/>
      <c r="P6" s="417"/>
      <c r="Q6" s="400" t="s">
        <v>181</v>
      </c>
      <c r="R6" s="399"/>
      <c r="S6" s="419"/>
    </row>
    <row r="7" spans="1:19" ht="12" customHeight="1" x14ac:dyDescent="0.2">
      <c r="A7" s="1527" t="s">
        <v>208</v>
      </c>
      <c r="B7" s="1481"/>
      <c r="D7" s="366"/>
      <c r="E7" s="398"/>
      <c r="F7" s="369"/>
      <c r="G7" s="354"/>
      <c r="H7" s="398"/>
      <c r="I7" s="358"/>
      <c r="J7" s="354"/>
      <c r="K7" s="398"/>
      <c r="L7" s="358"/>
      <c r="M7" s="354"/>
      <c r="N7" s="398"/>
      <c r="O7" s="358"/>
      <c r="P7" s="368"/>
      <c r="Q7" s="398"/>
      <c r="R7" s="369"/>
      <c r="S7" s="419"/>
    </row>
    <row r="8" spans="1:19" ht="12" customHeight="1" x14ac:dyDescent="0.2">
      <c r="A8" s="1481"/>
      <c r="B8" s="1481"/>
      <c r="D8" s="366"/>
      <c r="E8" s="358"/>
      <c r="F8" s="369"/>
      <c r="G8" s="354"/>
      <c r="I8" s="358"/>
      <c r="J8" s="354"/>
      <c r="L8" s="358"/>
      <c r="M8" s="354"/>
      <c r="O8" s="358"/>
      <c r="P8" s="368"/>
      <c r="Q8" s="358"/>
      <c r="R8" s="369"/>
      <c r="S8" s="419"/>
    </row>
    <row r="9" spans="1:19" ht="12" customHeight="1" x14ac:dyDescent="0.2">
      <c r="A9" s="1486" t="s">
        <v>202</v>
      </c>
      <c r="B9" s="1486"/>
      <c r="D9" s="366"/>
      <c r="E9" s="358"/>
      <c r="F9" s="369"/>
      <c r="G9" s="354"/>
      <c r="I9" s="358"/>
      <c r="J9" s="354"/>
      <c r="L9" s="358"/>
      <c r="M9" s="354"/>
      <c r="O9" s="358"/>
      <c r="P9" s="368"/>
      <c r="Q9" s="358"/>
      <c r="R9" s="369"/>
      <c r="S9" s="419"/>
    </row>
    <row r="10" spans="1:19" ht="12" customHeight="1" x14ac:dyDescent="0.2">
      <c r="A10" s="1481"/>
      <c r="B10" s="1481"/>
      <c r="D10" s="366"/>
      <c r="E10" s="358"/>
      <c r="F10" s="369"/>
      <c r="G10" s="354"/>
      <c r="I10" s="358"/>
      <c r="J10" s="354"/>
      <c r="L10" s="358"/>
      <c r="M10" s="354"/>
      <c r="O10" s="358"/>
      <c r="P10" s="368"/>
      <c r="Q10" s="358"/>
      <c r="R10" s="369"/>
      <c r="S10" s="419"/>
    </row>
    <row r="11" spans="1:19" ht="14.1" customHeight="1" thickBot="1" x14ac:dyDescent="0.25">
      <c r="A11" s="1528" t="s">
        <v>673</v>
      </c>
      <c r="B11" s="1528"/>
      <c r="D11" s="366"/>
      <c r="E11" s="173">
        <v>-164</v>
      </c>
      <c r="F11" s="365"/>
      <c r="G11" s="364"/>
      <c r="H11" s="173">
        <v>282</v>
      </c>
      <c r="I11" s="414"/>
      <c r="J11" s="364"/>
      <c r="K11" s="173">
        <v>94</v>
      </c>
      <c r="L11" s="414"/>
      <c r="M11" s="364"/>
      <c r="N11" s="173">
        <v>194</v>
      </c>
      <c r="O11" s="414"/>
      <c r="P11" s="362"/>
      <c r="Q11" s="173">
        <v>156</v>
      </c>
      <c r="R11" s="361"/>
      <c r="S11" s="419"/>
    </row>
    <row r="12" spans="1:19" ht="12" customHeight="1" thickTop="1" x14ac:dyDescent="0.2">
      <c r="A12" s="1481"/>
      <c r="B12" s="1481"/>
      <c r="D12" s="366"/>
      <c r="E12" s="381"/>
      <c r="F12" s="369"/>
      <c r="G12" s="354"/>
      <c r="H12" s="381"/>
      <c r="I12" s="379"/>
      <c r="J12" s="354"/>
      <c r="K12" s="381"/>
      <c r="L12" s="379"/>
      <c r="M12" s="354"/>
      <c r="N12" s="381"/>
      <c r="O12" s="379"/>
      <c r="P12" s="368"/>
      <c r="Q12" s="381"/>
      <c r="R12" s="378"/>
      <c r="S12" s="419"/>
    </row>
    <row r="13" spans="1:19" ht="12" customHeight="1" x14ac:dyDescent="0.2">
      <c r="A13" s="1486" t="s">
        <v>200</v>
      </c>
      <c r="B13" s="1486"/>
      <c r="D13" s="366"/>
      <c r="E13" s="379"/>
      <c r="F13" s="369"/>
      <c r="G13" s="354"/>
      <c r="H13" s="380"/>
      <c r="I13" s="379"/>
      <c r="J13" s="354"/>
      <c r="K13" s="380"/>
      <c r="L13" s="379"/>
      <c r="M13" s="354"/>
      <c r="N13" s="380"/>
      <c r="O13" s="379"/>
      <c r="P13" s="368"/>
      <c r="Q13" s="379"/>
      <c r="R13" s="378"/>
      <c r="S13" s="419"/>
    </row>
    <row r="14" spans="1:19" ht="12" customHeight="1" x14ac:dyDescent="0.2">
      <c r="A14" s="1481"/>
      <c r="B14" s="1481"/>
      <c r="D14" s="366"/>
      <c r="E14" s="379"/>
      <c r="F14" s="369"/>
      <c r="G14" s="354"/>
      <c r="H14" s="380"/>
      <c r="I14" s="379"/>
      <c r="J14" s="354"/>
      <c r="K14" s="380"/>
      <c r="L14" s="379"/>
      <c r="M14" s="354"/>
      <c r="N14" s="380"/>
      <c r="O14" s="379"/>
      <c r="P14" s="368"/>
      <c r="Q14" s="379"/>
      <c r="R14" s="378"/>
      <c r="S14" s="419"/>
    </row>
    <row r="15" spans="1:19" ht="12" customHeight="1" x14ac:dyDescent="0.2">
      <c r="A15" s="1528" t="s">
        <v>199</v>
      </c>
      <c r="B15" s="1528"/>
      <c r="D15" s="366"/>
      <c r="E15" s="97">
        <v>5278</v>
      </c>
      <c r="F15" s="365"/>
      <c r="G15" s="364"/>
      <c r="H15" s="165">
        <v>4949</v>
      </c>
      <c r="I15" s="412"/>
      <c r="J15" s="364"/>
      <c r="K15" s="165">
        <v>5119</v>
      </c>
      <c r="L15" s="412"/>
      <c r="M15" s="364"/>
      <c r="N15" s="165">
        <v>5029</v>
      </c>
      <c r="O15" s="412"/>
      <c r="P15" s="362"/>
      <c r="Q15" s="97">
        <v>5009</v>
      </c>
      <c r="R15" s="411"/>
      <c r="S15" s="419"/>
    </row>
    <row r="16" spans="1:19" ht="14.1" customHeight="1" x14ac:dyDescent="0.2">
      <c r="A16" s="1528" t="s">
        <v>245</v>
      </c>
      <c r="B16" s="1528"/>
      <c r="D16" s="366"/>
      <c r="E16" s="95">
        <v>4926</v>
      </c>
      <c r="F16" s="377"/>
      <c r="G16" s="376"/>
      <c r="H16" s="95">
        <v>5625</v>
      </c>
      <c r="I16" s="416"/>
      <c r="J16" s="376"/>
      <c r="K16" s="95">
        <v>5552</v>
      </c>
      <c r="L16" s="416"/>
      <c r="M16" s="376"/>
      <c r="N16" s="95">
        <v>5437</v>
      </c>
      <c r="O16" s="416"/>
      <c r="P16" s="374"/>
      <c r="Q16" s="95">
        <v>5278</v>
      </c>
      <c r="R16" s="415"/>
      <c r="S16" s="419"/>
    </row>
    <row r="17" spans="1:19" ht="12" customHeight="1" x14ac:dyDescent="0.2">
      <c r="A17" s="1528"/>
      <c r="B17" s="1528"/>
      <c r="D17" s="366"/>
      <c r="E17" s="379"/>
      <c r="F17" s="369"/>
      <c r="G17" s="354"/>
      <c r="H17" s="445"/>
      <c r="I17" s="379"/>
      <c r="J17" s="354"/>
      <c r="K17" s="445"/>
      <c r="L17" s="379"/>
      <c r="M17" s="354"/>
      <c r="N17" s="445"/>
      <c r="O17" s="379"/>
      <c r="P17" s="368"/>
      <c r="Q17" s="445"/>
      <c r="R17" s="378"/>
      <c r="S17" s="419"/>
    </row>
    <row r="18" spans="1:19" ht="14.1" customHeight="1" thickBot="1" x14ac:dyDescent="0.25">
      <c r="A18" s="1528" t="s">
        <v>205</v>
      </c>
      <c r="B18" s="1528"/>
      <c r="D18" s="366"/>
      <c r="E18" s="173">
        <v>5102</v>
      </c>
      <c r="F18" s="365"/>
      <c r="G18" s="364"/>
      <c r="H18" s="173">
        <v>5287</v>
      </c>
      <c r="I18" s="412"/>
      <c r="J18" s="364"/>
      <c r="K18" s="173">
        <v>5336</v>
      </c>
      <c r="L18" s="412"/>
      <c r="M18" s="364"/>
      <c r="N18" s="173">
        <v>5233</v>
      </c>
      <c r="O18" s="412"/>
      <c r="P18" s="362"/>
      <c r="Q18" s="173">
        <v>5144</v>
      </c>
      <c r="R18" s="411"/>
      <c r="S18" s="419"/>
    </row>
    <row r="19" spans="1:19" ht="12" customHeight="1" thickTop="1" x14ac:dyDescent="0.2">
      <c r="A19" s="1528"/>
      <c r="B19" s="1528"/>
      <c r="D19" s="366"/>
      <c r="E19" s="381"/>
      <c r="F19" s="369"/>
      <c r="G19" s="354"/>
      <c r="H19" s="380"/>
      <c r="I19" s="379"/>
      <c r="J19" s="354"/>
      <c r="K19" s="380"/>
      <c r="L19" s="379"/>
      <c r="M19" s="354"/>
      <c r="N19" s="380"/>
      <c r="O19" s="379"/>
      <c r="P19" s="368"/>
      <c r="Q19" s="379"/>
      <c r="R19" s="378"/>
      <c r="S19" s="419"/>
    </row>
    <row r="20" spans="1:19" ht="12.95" customHeight="1" thickBot="1" x14ac:dyDescent="0.25">
      <c r="A20" s="1528" t="s">
        <v>204</v>
      </c>
      <c r="B20" s="1528"/>
      <c r="D20" s="366"/>
      <c r="E20" s="408">
        <v>-3.2</v>
      </c>
      <c r="F20" s="441" t="s">
        <v>43</v>
      </c>
      <c r="G20" s="354"/>
      <c r="H20" s="408">
        <v>5.3</v>
      </c>
      <c r="I20" s="443" t="s">
        <v>43</v>
      </c>
      <c r="J20" s="354"/>
      <c r="K20" s="408">
        <v>1.8</v>
      </c>
      <c r="L20" s="443" t="s">
        <v>43</v>
      </c>
      <c r="M20" s="354"/>
      <c r="N20" s="408">
        <v>3.7</v>
      </c>
      <c r="O20" s="443" t="s">
        <v>43</v>
      </c>
      <c r="P20" s="368"/>
      <c r="Q20" s="408">
        <v>3</v>
      </c>
      <c r="R20" s="441" t="s">
        <v>43</v>
      </c>
      <c r="S20" s="419"/>
    </row>
    <row r="21" spans="1:19" ht="12" customHeight="1" thickTop="1" x14ac:dyDescent="0.2">
      <c r="A21" s="1481"/>
      <c r="B21" s="1481"/>
      <c r="D21" s="366"/>
      <c r="E21" s="381"/>
      <c r="F21" s="369"/>
      <c r="G21" s="354"/>
      <c r="H21" s="381"/>
      <c r="I21" s="379"/>
      <c r="J21" s="354"/>
      <c r="K21" s="381"/>
      <c r="L21" s="379"/>
      <c r="M21" s="354"/>
      <c r="N21" s="381"/>
      <c r="O21" s="379"/>
      <c r="P21" s="368"/>
      <c r="Q21" s="381"/>
      <c r="R21" s="378"/>
      <c r="S21" s="419"/>
    </row>
    <row r="22" spans="1:19" ht="12" customHeight="1" x14ac:dyDescent="0.2">
      <c r="A22" s="1481"/>
      <c r="B22" s="1481"/>
      <c r="D22" s="366"/>
      <c r="E22" s="379"/>
      <c r="F22" s="369"/>
      <c r="G22" s="354"/>
      <c r="H22" s="380"/>
      <c r="I22" s="379"/>
      <c r="J22" s="354"/>
      <c r="K22" s="380"/>
      <c r="L22" s="379"/>
      <c r="M22" s="354"/>
      <c r="N22" s="380"/>
      <c r="O22" s="379"/>
      <c r="P22" s="368"/>
      <c r="Q22" s="379"/>
      <c r="R22" s="378"/>
      <c r="S22" s="419"/>
    </row>
    <row r="23" spans="1:19" ht="12" customHeight="1" x14ac:dyDescent="0.2">
      <c r="A23" s="1527" t="s">
        <v>203</v>
      </c>
      <c r="B23" s="1481"/>
      <c r="D23" s="366"/>
      <c r="E23" s="379"/>
      <c r="F23" s="369"/>
      <c r="G23" s="354"/>
      <c r="H23" s="380"/>
      <c r="I23" s="379"/>
      <c r="J23" s="354"/>
      <c r="K23" s="380"/>
      <c r="L23" s="379"/>
      <c r="M23" s="354"/>
      <c r="N23" s="380"/>
      <c r="O23" s="379"/>
      <c r="P23" s="368"/>
      <c r="Q23" s="379"/>
      <c r="R23" s="378"/>
      <c r="S23" s="419"/>
    </row>
    <row r="24" spans="1:19" ht="12" customHeight="1" x14ac:dyDescent="0.2">
      <c r="A24" s="1481"/>
      <c r="B24" s="1481"/>
      <c r="D24" s="366"/>
      <c r="E24" s="379"/>
      <c r="F24" s="369"/>
      <c r="G24" s="354"/>
      <c r="H24" s="380"/>
      <c r="I24" s="379"/>
      <c r="J24" s="354"/>
      <c r="K24" s="380"/>
      <c r="L24" s="379"/>
      <c r="M24" s="354"/>
      <c r="N24" s="380"/>
      <c r="O24" s="379"/>
      <c r="P24" s="368"/>
      <c r="Q24" s="379"/>
      <c r="R24" s="378"/>
      <c r="S24" s="419"/>
    </row>
    <row r="25" spans="1:19" ht="12" customHeight="1" x14ac:dyDescent="0.2">
      <c r="A25" s="1486" t="s">
        <v>202</v>
      </c>
      <c r="B25" s="1486"/>
      <c r="D25" s="366"/>
      <c r="E25" s="379"/>
      <c r="F25" s="369"/>
      <c r="G25" s="354"/>
      <c r="H25" s="380"/>
      <c r="I25" s="379"/>
      <c r="J25" s="354"/>
      <c r="K25" s="380"/>
      <c r="L25" s="379"/>
      <c r="M25" s="354"/>
      <c r="N25" s="380"/>
      <c r="O25" s="379"/>
      <c r="P25" s="368"/>
      <c r="Q25" s="379"/>
      <c r="R25" s="378"/>
      <c r="S25" s="419"/>
    </row>
    <row r="26" spans="1:19" s="1309" customFormat="1" ht="12" customHeight="1" x14ac:dyDescent="0.2">
      <c r="A26" s="1481"/>
      <c r="B26" s="1481"/>
      <c r="D26" s="366"/>
      <c r="E26" s="358"/>
      <c r="F26" s="369"/>
      <c r="G26" s="354"/>
      <c r="I26" s="358"/>
      <c r="J26" s="354"/>
      <c r="L26" s="358"/>
      <c r="M26" s="354"/>
      <c r="O26" s="358"/>
      <c r="P26" s="368"/>
      <c r="Q26" s="358"/>
      <c r="R26" s="369"/>
      <c r="S26" s="419"/>
    </row>
    <row r="27" spans="1:19" ht="14.1" customHeight="1" thickBot="1" x14ac:dyDescent="0.25">
      <c r="A27" s="1528" t="s">
        <v>244</v>
      </c>
      <c r="B27" s="1528"/>
      <c r="D27" s="366"/>
      <c r="E27" s="173">
        <v>-104</v>
      </c>
      <c r="F27" s="365"/>
      <c r="G27" s="364"/>
      <c r="H27" s="173">
        <v>10</v>
      </c>
      <c r="I27" s="414"/>
      <c r="J27" s="364"/>
      <c r="K27" s="173">
        <v>75</v>
      </c>
      <c r="L27" s="414"/>
      <c r="M27" s="364"/>
      <c r="N27" s="173">
        <v>79</v>
      </c>
      <c r="O27" s="414"/>
      <c r="P27" s="362"/>
      <c r="Q27" s="173">
        <v>71</v>
      </c>
      <c r="R27" s="361"/>
      <c r="S27" s="419"/>
    </row>
    <row r="28" spans="1:19" ht="12" customHeight="1" thickTop="1" x14ac:dyDescent="0.2">
      <c r="A28" s="1481"/>
      <c r="B28" s="1481"/>
      <c r="D28" s="366"/>
      <c r="E28" s="381"/>
      <c r="F28" s="369"/>
      <c r="G28" s="354"/>
      <c r="H28" s="381"/>
      <c r="I28" s="379"/>
      <c r="J28" s="354"/>
      <c r="K28" s="381"/>
      <c r="L28" s="379"/>
      <c r="M28" s="354"/>
      <c r="N28" s="381"/>
      <c r="O28" s="379"/>
      <c r="P28" s="368"/>
      <c r="Q28" s="381"/>
      <c r="R28" s="378"/>
      <c r="S28" s="419"/>
    </row>
    <row r="29" spans="1:19" ht="12" customHeight="1" x14ac:dyDescent="0.2">
      <c r="A29" s="1486" t="s">
        <v>200</v>
      </c>
      <c r="B29" s="1486"/>
      <c r="D29" s="366"/>
      <c r="E29" s="379"/>
      <c r="F29" s="369"/>
      <c r="G29" s="354"/>
      <c r="H29" s="380"/>
      <c r="I29" s="379"/>
      <c r="J29" s="354"/>
      <c r="K29" s="380"/>
      <c r="L29" s="379"/>
      <c r="M29" s="354"/>
      <c r="N29" s="380"/>
      <c r="O29" s="379"/>
      <c r="P29" s="368"/>
      <c r="Q29" s="379"/>
      <c r="R29" s="378"/>
      <c r="S29" s="419"/>
    </row>
    <row r="30" spans="1:19" ht="12" customHeight="1" x14ac:dyDescent="0.2">
      <c r="A30" s="1481"/>
      <c r="B30" s="1481"/>
      <c r="D30" s="366"/>
      <c r="E30" s="379"/>
      <c r="F30" s="369"/>
      <c r="G30" s="354"/>
      <c r="H30" s="380"/>
      <c r="I30" s="379"/>
      <c r="J30" s="354"/>
      <c r="K30" s="380"/>
      <c r="L30" s="379"/>
      <c r="M30" s="354"/>
      <c r="N30" s="380"/>
      <c r="O30" s="379"/>
      <c r="P30" s="368"/>
      <c r="Q30" s="379"/>
      <c r="R30" s="378"/>
      <c r="S30" s="419"/>
    </row>
    <row r="31" spans="1:19" ht="12" customHeight="1" x14ac:dyDescent="0.2">
      <c r="A31" s="1528" t="s">
        <v>199</v>
      </c>
      <c r="B31" s="1528"/>
      <c r="D31" s="366"/>
      <c r="E31" s="97">
        <v>5278</v>
      </c>
      <c r="F31" s="365"/>
      <c r="G31" s="364"/>
      <c r="H31" s="165">
        <v>4949</v>
      </c>
      <c r="I31" s="412"/>
      <c r="J31" s="364"/>
      <c r="K31" s="165">
        <v>5119</v>
      </c>
      <c r="L31" s="412"/>
      <c r="M31" s="364"/>
      <c r="N31" s="165">
        <v>5029</v>
      </c>
      <c r="O31" s="412"/>
      <c r="P31" s="362"/>
      <c r="Q31" s="97">
        <v>5009</v>
      </c>
      <c r="R31" s="411"/>
      <c r="S31" s="419"/>
    </row>
    <row r="32" spans="1:19" ht="12" customHeight="1" x14ac:dyDescent="0.2">
      <c r="A32" s="1528" t="s">
        <v>198</v>
      </c>
      <c r="B32" s="1528"/>
      <c r="D32" s="366"/>
      <c r="E32" s="84">
        <v>428</v>
      </c>
      <c r="F32" s="377"/>
      <c r="G32" s="376"/>
      <c r="H32" s="84">
        <v>193</v>
      </c>
      <c r="I32" s="416"/>
      <c r="J32" s="376"/>
      <c r="K32" s="84">
        <v>241</v>
      </c>
      <c r="L32" s="416"/>
      <c r="M32" s="376"/>
      <c r="N32" s="84">
        <v>272</v>
      </c>
      <c r="O32" s="416"/>
      <c r="P32" s="374"/>
      <c r="Q32" s="84">
        <v>279</v>
      </c>
      <c r="R32" s="415"/>
      <c r="S32" s="419"/>
    </row>
    <row r="33" spans="1:19" ht="12.75" customHeight="1" x14ac:dyDescent="0.2">
      <c r="A33" s="1528" t="s">
        <v>197</v>
      </c>
      <c r="B33" s="1528"/>
      <c r="D33" s="366"/>
      <c r="E33" s="447">
        <v>4850</v>
      </c>
      <c r="F33" s="365"/>
      <c r="G33" s="364"/>
      <c r="H33" s="447">
        <v>4756</v>
      </c>
      <c r="I33" s="412"/>
      <c r="J33" s="364"/>
      <c r="K33" s="447">
        <v>4878</v>
      </c>
      <c r="L33" s="412"/>
      <c r="M33" s="364"/>
      <c r="N33" s="447">
        <v>4757</v>
      </c>
      <c r="O33" s="412"/>
      <c r="P33" s="362"/>
      <c r="Q33" s="447">
        <v>4730</v>
      </c>
      <c r="R33" s="411"/>
      <c r="S33" s="419"/>
    </row>
    <row r="34" spans="1:19" ht="12" customHeight="1" x14ac:dyDescent="0.2">
      <c r="A34" s="1528"/>
      <c r="B34" s="1528"/>
      <c r="D34" s="366"/>
      <c r="E34" s="379"/>
      <c r="F34" s="369"/>
      <c r="G34" s="354"/>
      <c r="H34" s="380"/>
      <c r="I34" s="379"/>
      <c r="J34" s="354"/>
      <c r="K34" s="380"/>
      <c r="L34" s="379"/>
      <c r="M34" s="354"/>
      <c r="N34" s="380"/>
      <c r="O34" s="379"/>
      <c r="P34" s="368"/>
      <c r="Q34" s="379"/>
      <c r="R34" s="378"/>
      <c r="S34" s="419"/>
    </row>
    <row r="35" spans="1:19" ht="14.1" customHeight="1" x14ac:dyDescent="0.2">
      <c r="A35" s="1528" t="s">
        <v>196</v>
      </c>
      <c r="B35" s="1528"/>
      <c r="D35" s="366"/>
      <c r="E35" s="97">
        <v>4926</v>
      </c>
      <c r="F35" s="365"/>
      <c r="G35" s="364"/>
      <c r="H35" s="165">
        <v>5625</v>
      </c>
      <c r="I35" s="412"/>
      <c r="J35" s="364"/>
      <c r="K35" s="165">
        <v>5552</v>
      </c>
      <c r="L35" s="412"/>
      <c r="M35" s="364"/>
      <c r="N35" s="165">
        <v>5437</v>
      </c>
      <c r="O35" s="412"/>
      <c r="P35" s="362"/>
      <c r="Q35" s="97">
        <v>5278</v>
      </c>
      <c r="R35" s="411"/>
      <c r="S35" s="419"/>
    </row>
    <row r="36" spans="1:19" ht="12" customHeight="1" x14ac:dyDescent="0.2">
      <c r="A36" s="1528" t="s">
        <v>195</v>
      </c>
      <c r="B36" s="1528"/>
      <c r="D36" s="366"/>
      <c r="E36" s="84">
        <v>277</v>
      </c>
      <c r="F36" s="377"/>
      <c r="G36" s="376"/>
      <c r="H36" s="95">
        <v>604</v>
      </c>
      <c r="I36" s="416"/>
      <c r="J36" s="376"/>
      <c r="K36" s="95">
        <v>585</v>
      </c>
      <c r="L36" s="416"/>
      <c r="M36" s="376"/>
      <c r="N36" s="95">
        <v>502</v>
      </c>
      <c r="O36" s="416"/>
      <c r="P36" s="374"/>
      <c r="Q36" s="95">
        <v>428</v>
      </c>
      <c r="R36" s="415"/>
      <c r="S36" s="419"/>
    </row>
    <row r="37" spans="1:19" ht="14.25" customHeight="1" x14ac:dyDescent="0.2">
      <c r="A37" s="1528" t="s">
        <v>193</v>
      </c>
      <c r="B37" s="1528"/>
      <c r="D37" s="366"/>
      <c r="E37" s="447">
        <v>4649</v>
      </c>
      <c r="F37" s="365"/>
      <c r="G37" s="364"/>
      <c r="H37" s="446">
        <v>5021</v>
      </c>
      <c r="I37" s="412"/>
      <c r="J37" s="364"/>
      <c r="K37" s="446">
        <v>4967</v>
      </c>
      <c r="L37" s="412"/>
      <c r="M37" s="364"/>
      <c r="N37" s="446">
        <v>4935</v>
      </c>
      <c r="O37" s="412"/>
      <c r="P37" s="362"/>
      <c r="Q37" s="446">
        <v>4850</v>
      </c>
      <c r="R37" s="411"/>
      <c r="S37" s="419"/>
    </row>
    <row r="38" spans="1:19" ht="12" customHeight="1" x14ac:dyDescent="0.2">
      <c r="A38" s="1528"/>
      <c r="B38" s="1528"/>
      <c r="D38" s="366"/>
      <c r="E38" s="379"/>
      <c r="F38" s="369"/>
      <c r="G38" s="354"/>
      <c r="H38" s="445"/>
      <c r="I38" s="379"/>
      <c r="J38" s="354"/>
      <c r="K38" s="445"/>
      <c r="L38" s="379"/>
      <c r="M38" s="354"/>
      <c r="N38" s="445"/>
      <c r="O38" s="379"/>
      <c r="P38" s="368"/>
      <c r="Q38" s="445"/>
      <c r="R38" s="378"/>
      <c r="S38" s="419"/>
    </row>
    <row r="39" spans="1:19" ht="14.1" customHeight="1" thickBot="1" x14ac:dyDescent="0.25">
      <c r="A39" s="1528" t="s">
        <v>192</v>
      </c>
      <c r="B39" s="1528"/>
      <c r="D39" s="366"/>
      <c r="E39" s="173">
        <v>4750</v>
      </c>
      <c r="F39" s="365"/>
      <c r="G39" s="364"/>
      <c r="H39" s="173">
        <v>4889</v>
      </c>
      <c r="I39" s="412"/>
      <c r="J39" s="364"/>
      <c r="K39" s="173">
        <v>4923</v>
      </c>
      <c r="L39" s="412"/>
      <c r="M39" s="364"/>
      <c r="N39" s="173">
        <v>4846</v>
      </c>
      <c r="O39" s="412"/>
      <c r="P39" s="362"/>
      <c r="Q39" s="173">
        <v>4790</v>
      </c>
      <c r="R39" s="411"/>
      <c r="S39" s="419"/>
    </row>
    <row r="40" spans="1:19" ht="12" customHeight="1" thickTop="1" x14ac:dyDescent="0.2">
      <c r="A40" s="1528"/>
      <c r="B40" s="1528"/>
      <c r="D40" s="366"/>
      <c r="E40" s="381"/>
      <c r="F40" s="369"/>
      <c r="G40" s="354"/>
      <c r="H40" s="380"/>
      <c r="I40" s="379"/>
      <c r="J40" s="354"/>
      <c r="K40" s="380"/>
      <c r="L40" s="379"/>
      <c r="M40" s="354"/>
      <c r="N40" s="380"/>
      <c r="O40" s="379"/>
      <c r="P40" s="368"/>
      <c r="Q40" s="379"/>
      <c r="R40" s="378"/>
      <c r="S40" s="419"/>
    </row>
    <row r="41" spans="1:19" ht="12.95" customHeight="1" thickBot="1" x14ac:dyDescent="0.25">
      <c r="A41" s="1528" t="s">
        <v>243</v>
      </c>
      <c r="B41" s="1528"/>
      <c r="D41" s="366"/>
      <c r="E41" s="408">
        <v>-2.2000000000000002</v>
      </c>
      <c r="F41" s="441" t="s">
        <v>43</v>
      </c>
      <c r="G41" s="354"/>
      <c r="H41" s="408">
        <v>0.2</v>
      </c>
      <c r="I41" s="443" t="s">
        <v>43</v>
      </c>
      <c r="J41" s="354"/>
      <c r="K41" s="408">
        <v>1.5</v>
      </c>
      <c r="L41" s="443" t="s">
        <v>43</v>
      </c>
      <c r="M41" s="354"/>
      <c r="N41" s="408">
        <v>1.6</v>
      </c>
      <c r="O41" s="443" t="s">
        <v>43</v>
      </c>
      <c r="P41" s="368"/>
      <c r="Q41" s="408">
        <v>1.5</v>
      </c>
      <c r="R41" s="441" t="s">
        <v>43</v>
      </c>
      <c r="S41" s="419"/>
    </row>
    <row r="42" spans="1:19" ht="12" customHeight="1" thickTop="1" x14ac:dyDescent="0.2">
      <c r="A42" s="1528"/>
      <c r="B42" s="1528"/>
      <c r="D42" s="366"/>
      <c r="E42" s="381"/>
      <c r="F42" s="369"/>
      <c r="G42" s="354"/>
      <c r="H42" s="381"/>
      <c r="I42" s="379"/>
      <c r="J42" s="354"/>
      <c r="K42" s="381"/>
      <c r="L42" s="379"/>
      <c r="M42" s="354"/>
      <c r="N42" s="381"/>
      <c r="O42" s="379"/>
      <c r="P42" s="368"/>
      <c r="Q42" s="381"/>
      <c r="R42" s="378"/>
      <c r="S42" s="419"/>
    </row>
    <row r="43" spans="1:19" ht="12" customHeight="1" x14ac:dyDescent="0.2">
      <c r="A43" s="1528" t="s">
        <v>697</v>
      </c>
      <c r="B43" s="1528"/>
      <c r="D43" s="366"/>
      <c r="E43" s="379"/>
      <c r="F43" s="369"/>
      <c r="G43" s="354"/>
      <c r="H43" s="380"/>
      <c r="I43" s="379"/>
      <c r="J43" s="354"/>
      <c r="K43" s="380"/>
      <c r="L43" s="379"/>
      <c r="M43" s="354"/>
      <c r="N43" s="380"/>
      <c r="O43" s="379"/>
      <c r="P43" s="368"/>
      <c r="Q43" s="379"/>
      <c r="R43" s="378"/>
      <c r="S43" s="419"/>
    </row>
    <row r="44" spans="1:19" ht="12" customHeight="1" x14ac:dyDescent="0.2">
      <c r="A44" s="1531" t="s">
        <v>242</v>
      </c>
      <c r="B44" s="1531"/>
      <c r="D44" s="366"/>
      <c r="E44" s="389">
        <v>15.1</v>
      </c>
      <c r="F44" s="441" t="s">
        <v>43</v>
      </c>
      <c r="G44" s="354"/>
      <c r="H44" s="444">
        <v>14.5</v>
      </c>
      <c r="I44" s="443" t="s">
        <v>43</v>
      </c>
      <c r="J44" s="354"/>
      <c r="K44" s="444">
        <v>14.2</v>
      </c>
      <c r="L44" s="443" t="s">
        <v>43</v>
      </c>
      <c r="M44" s="354"/>
      <c r="N44" s="444">
        <v>13.2</v>
      </c>
      <c r="O44" s="443" t="s">
        <v>43</v>
      </c>
      <c r="P44" s="368"/>
      <c r="Q44" s="442">
        <v>11.7</v>
      </c>
      <c r="R44" s="441" t="s">
        <v>43</v>
      </c>
      <c r="S44" s="419"/>
    </row>
    <row r="45" spans="1:19" ht="12" customHeight="1" x14ac:dyDescent="0.2">
      <c r="A45" s="1531" t="s">
        <v>241</v>
      </c>
      <c r="B45" s="1531"/>
      <c r="D45" s="366"/>
      <c r="E45" s="389">
        <v>-3.7</v>
      </c>
      <c r="F45" s="441" t="s">
        <v>43</v>
      </c>
      <c r="G45" s="354"/>
      <c r="H45" s="442">
        <v>-1.1000000000000001</v>
      </c>
      <c r="I45" s="443" t="s">
        <v>43</v>
      </c>
      <c r="J45" s="354"/>
      <c r="K45" s="442">
        <v>0.3</v>
      </c>
      <c r="L45" s="443" t="s">
        <v>43</v>
      </c>
      <c r="M45" s="354"/>
      <c r="N45" s="442">
        <v>0.5</v>
      </c>
      <c r="O45" s="443" t="s">
        <v>43</v>
      </c>
      <c r="P45" s="368"/>
      <c r="Q45" s="442">
        <v>0.4</v>
      </c>
      <c r="R45" s="441" t="s">
        <v>43</v>
      </c>
      <c r="S45" s="419"/>
    </row>
    <row r="46" spans="1:19" ht="12" customHeight="1" x14ac:dyDescent="0.2">
      <c r="D46" s="359"/>
      <c r="E46" s="356"/>
      <c r="F46" s="355"/>
      <c r="G46" s="354"/>
      <c r="H46" s="358"/>
      <c r="I46" s="358"/>
      <c r="J46" s="354"/>
      <c r="K46" s="358"/>
      <c r="L46" s="358"/>
      <c r="M46" s="354"/>
      <c r="N46" s="358"/>
      <c r="O46" s="358"/>
      <c r="P46" s="357"/>
      <c r="Q46" s="356"/>
      <c r="R46" s="355"/>
      <c r="S46" s="419"/>
    </row>
    <row r="47" spans="1:19" x14ac:dyDescent="0.2">
      <c r="P47" s="354"/>
      <c r="Q47" s="354"/>
      <c r="R47" s="354"/>
    </row>
    <row r="48" spans="1:19" ht="12" customHeight="1" x14ac:dyDescent="0.2">
      <c r="A48" s="353" t="s">
        <v>190</v>
      </c>
      <c r="B48" s="1529" t="s">
        <v>189</v>
      </c>
      <c r="C48" s="1481"/>
      <c r="D48" s="1481"/>
      <c r="E48" s="1481"/>
      <c r="F48" s="1481"/>
      <c r="G48" s="1481"/>
      <c r="H48" s="1481"/>
      <c r="I48" s="1481"/>
      <c r="J48" s="1481"/>
      <c r="K48" s="1481"/>
      <c r="L48" s="1481"/>
      <c r="M48" s="1481"/>
      <c r="N48" s="1481"/>
      <c r="O48" s="1481"/>
      <c r="P48" s="1481"/>
      <c r="Q48" s="1481"/>
      <c r="R48" s="1481"/>
    </row>
    <row r="49" spans="1:18" ht="12" customHeight="1" x14ac:dyDescent="0.2">
      <c r="A49" s="353" t="s">
        <v>188</v>
      </c>
      <c r="B49" s="1529" t="s">
        <v>240</v>
      </c>
      <c r="C49" s="1529"/>
      <c r="D49" s="1529"/>
      <c r="E49" s="1529"/>
      <c r="F49" s="1529"/>
      <c r="G49" s="1529"/>
      <c r="H49" s="1529"/>
      <c r="I49" s="1529"/>
      <c r="J49" s="1529"/>
      <c r="K49" s="1529"/>
      <c r="L49" s="1529"/>
      <c r="M49" s="1529"/>
      <c r="N49" s="1529"/>
      <c r="O49" s="1529"/>
      <c r="P49" s="1529"/>
      <c r="Q49" s="1529"/>
      <c r="R49" s="1529"/>
    </row>
    <row r="50" spans="1:18" ht="27" customHeight="1" x14ac:dyDescent="0.2">
      <c r="A50" s="353" t="s">
        <v>214</v>
      </c>
      <c r="B50" s="1529" t="s">
        <v>186</v>
      </c>
      <c r="C50" s="1529"/>
      <c r="D50" s="1529"/>
      <c r="E50" s="1529"/>
      <c r="F50" s="1529"/>
      <c r="G50" s="1529"/>
      <c r="H50" s="1529"/>
      <c r="I50" s="1529"/>
      <c r="J50" s="1529"/>
      <c r="K50" s="1529"/>
      <c r="L50" s="1529"/>
      <c r="M50" s="1529"/>
      <c r="N50" s="1529"/>
      <c r="O50" s="1529"/>
      <c r="P50" s="1529"/>
      <c r="Q50" s="1529"/>
      <c r="R50" s="1529"/>
    </row>
  </sheetData>
  <sheetProtection formatCells="0" formatColumns="0" formatRows="0" insertColumns="0" insertRows="0" insertHyperlinks="0" deleteColumns="0" deleteRows="0" sort="0" autoFilter="0" pivotTables="0"/>
  <mergeCells count="46">
    <mergeCell ref="A26:B26"/>
    <mergeCell ref="A34:B34"/>
    <mergeCell ref="B49:R49"/>
    <mergeCell ref="A38:B38"/>
    <mergeCell ref="B50:R50"/>
    <mergeCell ref="A37:B37"/>
    <mergeCell ref="A39:B39"/>
    <mergeCell ref="A40:B40"/>
    <mergeCell ref="A41:B41"/>
    <mergeCell ref="A42:B42"/>
    <mergeCell ref="A43:B43"/>
    <mergeCell ref="A44:B44"/>
    <mergeCell ref="A45:B45"/>
    <mergeCell ref="B48:R48"/>
    <mergeCell ref="A20:B20"/>
    <mergeCell ref="A21:B21"/>
    <mergeCell ref="A17:B17"/>
    <mergeCell ref="A36:B36"/>
    <mergeCell ref="A23:B23"/>
    <mergeCell ref="A24:B24"/>
    <mergeCell ref="A25:B25"/>
    <mergeCell ref="A27:B27"/>
    <mergeCell ref="A28:B28"/>
    <mergeCell ref="A29:B29"/>
    <mergeCell ref="A22:B22"/>
    <mergeCell ref="A30:B30"/>
    <mergeCell ref="A31:B31"/>
    <mergeCell ref="A32:B32"/>
    <mergeCell ref="A33:B33"/>
    <mergeCell ref="A35:B35"/>
    <mergeCell ref="A15:B15"/>
    <mergeCell ref="A16:B16"/>
    <mergeCell ref="A18:B18"/>
    <mergeCell ref="A19:B19"/>
    <mergeCell ref="A9:B9"/>
    <mergeCell ref="A10:B10"/>
    <mergeCell ref="A11:B11"/>
    <mergeCell ref="A12:B12"/>
    <mergeCell ref="A13:B13"/>
    <mergeCell ref="A14:B14"/>
    <mergeCell ref="A1:R1"/>
    <mergeCell ref="A2:R2"/>
    <mergeCell ref="A4:B4"/>
    <mergeCell ref="A7:B7"/>
    <mergeCell ref="A8:B8"/>
    <mergeCell ref="D4:R4"/>
  </mergeCells>
  <printOptions horizontalCentered="1"/>
  <pageMargins left="0.25" right="0.25" top="0.5" bottom="0.5" header="0.3" footer="0.3"/>
  <pageSetup scale="83" orientation="landscape" r:id="rId1"/>
  <headerFooter>
    <oddFooter>&amp;L&amp;K0070C0The Allstate Corporation 1Q20 Supplement&amp;R&amp;K000000&amp;A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B87A-DC43-4801-A142-31E705E37882}">
  <sheetPr>
    <pageSetUpPr fitToPage="1"/>
  </sheetPr>
  <dimension ref="A1:T23"/>
  <sheetViews>
    <sheetView zoomScaleNormal="100" workbookViewId="0">
      <selection sqref="A1:R1"/>
    </sheetView>
  </sheetViews>
  <sheetFormatPr defaultColWidth="13.7109375" defaultRowHeight="12.75" x14ac:dyDescent="0.2"/>
  <cols>
    <col min="1" max="1" width="3" style="352" customWidth="1"/>
    <col min="2" max="2" width="44.28515625" style="352" customWidth="1"/>
    <col min="3" max="4" width="2.28515625" style="352" customWidth="1"/>
    <col min="5" max="5" width="10.28515625" style="352" customWidth="1"/>
    <col min="6" max="7" width="2.28515625" style="352" customWidth="1"/>
    <col min="8" max="8" width="10.28515625" style="352" customWidth="1"/>
    <col min="9" max="10" width="2.28515625" style="352" customWidth="1"/>
    <col min="11" max="11" width="10.28515625" style="352" customWidth="1"/>
    <col min="12" max="13" width="2.28515625" style="352" customWidth="1"/>
    <col min="14" max="14" width="10.28515625" style="352" customWidth="1"/>
    <col min="15" max="16" width="2.28515625" style="352" customWidth="1"/>
    <col min="17" max="17" width="10.28515625" style="352" customWidth="1"/>
    <col min="18" max="19" width="2.28515625" style="352" customWidth="1"/>
    <col min="20" max="16384" width="13.7109375" style="352"/>
  </cols>
  <sheetData>
    <row r="1" spans="1:20" ht="15" customHeight="1" x14ac:dyDescent="0.25">
      <c r="A1" s="1482" t="s">
        <v>0</v>
      </c>
      <c r="B1" s="1482"/>
      <c r="C1" s="1482"/>
      <c r="D1" s="1482"/>
      <c r="E1" s="1482"/>
      <c r="F1" s="1482"/>
      <c r="G1" s="1482"/>
      <c r="H1" s="1482"/>
      <c r="I1" s="1482"/>
      <c r="J1" s="1482"/>
      <c r="K1" s="1482"/>
      <c r="L1" s="1482"/>
      <c r="M1" s="1482"/>
      <c r="N1" s="1482"/>
      <c r="O1" s="1482"/>
      <c r="P1" s="1482"/>
      <c r="Q1" s="1482"/>
      <c r="R1" s="1482"/>
    </row>
    <row r="2" spans="1:20" ht="13.5" customHeight="1" x14ac:dyDescent="0.25">
      <c r="A2" s="1482" t="s">
        <v>250</v>
      </c>
      <c r="B2" s="1482"/>
      <c r="C2" s="1482"/>
      <c r="D2" s="1482"/>
      <c r="E2" s="1482"/>
      <c r="F2" s="1482"/>
      <c r="G2" s="1482"/>
      <c r="H2" s="1482"/>
      <c r="I2" s="1482"/>
      <c r="J2" s="1482"/>
      <c r="K2" s="1482"/>
      <c r="L2" s="1482"/>
      <c r="M2" s="1482"/>
      <c r="N2" s="1482"/>
      <c r="O2" s="1482"/>
      <c r="P2" s="1482"/>
      <c r="Q2" s="1482"/>
      <c r="R2" s="1482"/>
    </row>
    <row r="4" spans="1:20" ht="15.75" customHeight="1" x14ac:dyDescent="0.2">
      <c r="A4" s="1483" t="s">
        <v>3</v>
      </c>
      <c r="B4" s="1481"/>
      <c r="D4" s="1484" t="s">
        <v>1</v>
      </c>
      <c r="E4" s="1484"/>
      <c r="F4" s="1484"/>
      <c r="G4" s="1484"/>
      <c r="H4" s="1484"/>
      <c r="I4" s="1484"/>
      <c r="J4" s="1484"/>
      <c r="K4" s="1484"/>
      <c r="L4" s="1484"/>
      <c r="M4" s="1484"/>
      <c r="N4" s="1484"/>
      <c r="O4" s="1484"/>
      <c r="P4" s="1484"/>
      <c r="Q4" s="1484"/>
      <c r="R4" s="1484"/>
    </row>
    <row r="5" spans="1:20" ht="15.75" customHeight="1" x14ac:dyDescent="0.2">
      <c r="P5" s="354"/>
      <c r="Q5" s="354"/>
      <c r="R5" s="354"/>
    </row>
    <row r="6" spans="1:20" ht="25.9" customHeight="1" x14ac:dyDescent="0.2">
      <c r="D6" s="405"/>
      <c r="E6" s="351" t="s">
        <v>118</v>
      </c>
      <c r="F6" s="404"/>
      <c r="G6" s="403"/>
      <c r="H6" s="451" t="s">
        <v>184</v>
      </c>
      <c r="I6" s="418"/>
      <c r="J6" s="403"/>
      <c r="K6" s="451" t="s">
        <v>183</v>
      </c>
      <c r="L6" s="418"/>
      <c r="M6" s="403"/>
      <c r="N6" s="451" t="s">
        <v>182</v>
      </c>
      <c r="O6" s="418"/>
      <c r="P6" s="401"/>
      <c r="Q6" s="450" t="s">
        <v>181</v>
      </c>
      <c r="R6" s="399"/>
    </row>
    <row r="7" spans="1:20" ht="12" customHeight="1" x14ac:dyDescent="0.2">
      <c r="D7" s="366"/>
      <c r="E7" s="398"/>
      <c r="F7" s="369"/>
      <c r="G7" s="354"/>
      <c r="H7" s="398"/>
      <c r="I7" s="358"/>
      <c r="J7" s="354"/>
      <c r="K7" s="398"/>
      <c r="L7" s="358"/>
      <c r="M7" s="354"/>
      <c r="N7" s="398"/>
      <c r="O7" s="358"/>
      <c r="P7" s="368"/>
      <c r="Q7" s="398"/>
      <c r="R7" s="369"/>
    </row>
    <row r="8" spans="1:20" ht="12" customHeight="1" x14ac:dyDescent="0.2">
      <c r="A8" s="1496" t="s">
        <v>4</v>
      </c>
      <c r="B8" s="1481"/>
      <c r="D8" s="366"/>
      <c r="E8" s="165">
        <v>14</v>
      </c>
      <c r="F8" s="365"/>
      <c r="G8" s="364"/>
      <c r="H8" s="165">
        <v>18</v>
      </c>
      <c r="I8" s="414"/>
      <c r="J8" s="364"/>
      <c r="K8" s="165">
        <v>21</v>
      </c>
      <c r="L8" s="414"/>
      <c r="M8" s="364"/>
      <c r="N8" s="165">
        <v>19</v>
      </c>
      <c r="O8" s="414"/>
      <c r="P8" s="362"/>
      <c r="Q8" s="97">
        <v>12</v>
      </c>
      <c r="R8" s="361"/>
      <c r="T8" s="360"/>
    </row>
    <row r="9" spans="1:20" ht="12" customHeight="1" x14ac:dyDescent="0.2">
      <c r="A9" s="1496" t="s">
        <v>176</v>
      </c>
      <c r="B9" s="1481"/>
      <c r="D9" s="366"/>
      <c r="E9" s="83">
        <v>-25</v>
      </c>
      <c r="F9" s="377"/>
      <c r="G9" s="376"/>
      <c r="H9" s="83">
        <v>-27</v>
      </c>
      <c r="I9" s="437"/>
      <c r="J9" s="376"/>
      <c r="K9" s="83">
        <v>-19</v>
      </c>
      <c r="L9" s="437"/>
      <c r="M9" s="376"/>
      <c r="N9" s="83">
        <v>-24</v>
      </c>
      <c r="O9" s="437"/>
      <c r="P9" s="374"/>
      <c r="Q9" s="95">
        <v>-21</v>
      </c>
      <c r="R9" s="373"/>
      <c r="S9" s="285"/>
      <c r="T9" s="449"/>
    </row>
    <row r="10" spans="1:20" ht="12" customHeight="1" x14ac:dyDescent="0.2">
      <c r="A10" s="1496" t="s">
        <v>249</v>
      </c>
      <c r="B10" s="1481"/>
      <c r="D10" s="366"/>
      <c r="E10" s="83">
        <v>-81</v>
      </c>
      <c r="F10" s="377"/>
      <c r="G10" s="376"/>
      <c r="H10" s="83">
        <v>-81</v>
      </c>
      <c r="I10" s="437"/>
      <c r="J10" s="376"/>
      <c r="K10" s="83">
        <v>-80</v>
      </c>
      <c r="L10" s="437"/>
      <c r="M10" s="376"/>
      <c r="N10" s="83">
        <v>-82</v>
      </c>
      <c r="O10" s="437"/>
      <c r="P10" s="374"/>
      <c r="Q10" s="95">
        <v>-83</v>
      </c>
      <c r="R10" s="373"/>
      <c r="S10" s="285"/>
      <c r="T10" s="449"/>
    </row>
    <row r="11" spans="1:20" s="285" customFormat="1" ht="12" customHeight="1" x14ac:dyDescent="0.2">
      <c r="A11" s="1414" t="s">
        <v>248</v>
      </c>
      <c r="B11" s="1400"/>
      <c r="D11" s="302"/>
      <c r="E11" s="88">
        <v>21</v>
      </c>
      <c r="F11" s="301"/>
      <c r="G11" s="300"/>
      <c r="H11" s="88">
        <v>20</v>
      </c>
      <c r="I11" s="311"/>
      <c r="J11" s="300"/>
      <c r="K11" s="88">
        <v>19</v>
      </c>
      <c r="L11" s="311"/>
      <c r="M11" s="300"/>
      <c r="N11" s="88">
        <v>19</v>
      </c>
      <c r="O11" s="311"/>
      <c r="P11" s="298"/>
      <c r="Q11" s="114">
        <v>20</v>
      </c>
      <c r="R11" s="309"/>
      <c r="T11" s="449"/>
    </row>
    <row r="12" spans="1:20" ht="12" customHeight="1" x14ac:dyDescent="0.2">
      <c r="A12" s="1496" t="s">
        <v>247</v>
      </c>
      <c r="B12" s="1481"/>
      <c r="D12" s="366"/>
      <c r="E12" s="84">
        <v>-36</v>
      </c>
      <c r="F12" s="377"/>
      <c r="G12" s="376"/>
      <c r="H12" s="84">
        <v>-66</v>
      </c>
      <c r="I12" s="437"/>
      <c r="J12" s="376"/>
      <c r="K12" s="84">
        <v>-42</v>
      </c>
      <c r="L12" s="437"/>
      <c r="M12" s="376"/>
      <c r="N12" s="84">
        <v>-30</v>
      </c>
      <c r="O12" s="437"/>
      <c r="P12" s="374"/>
      <c r="Q12" s="84">
        <v>-31</v>
      </c>
      <c r="R12" s="373"/>
      <c r="S12" s="285"/>
      <c r="T12" s="449"/>
    </row>
    <row r="13" spans="1:20" ht="12.95" customHeight="1" x14ac:dyDescent="0.2">
      <c r="A13" s="1493" t="str">
        <f>IF((AND(E13&gt;=0,H13&gt;=0,K13&gt;=0,N13&gt;=0,Q13&gt;=0,T13&gt;=0,W13&gt;=0,Z13&gt;=0)),"Adjusted net income",IF(AND(E13&lt;=0,H13&lt;=0,K13&lt;=0,N13&lt;=0,Q13&lt;=0,T13&lt;=0,W13&lt;=0,Z13&lt;=0),"Adjusted net loss",IF(AND(E13&lt;0,OR(H13&gt;0,K13&gt;0,N13&gt;0,Q13&gt;0,T13&gt;0,W13&gt;0,Z13&gt;0)),"Adjusted net (loss) income","Adjusted net income (loss)")))</f>
        <v>Adjusted net loss</v>
      </c>
      <c r="B13" s="1493"/>
      <c r="D13" s="366"/>
      <c r="E13" s="83">
        <v>-107</v>
      </c>
      <c r="F13" s="377"/>
      <c r="G13" s="376"/>
      <c r="H13" s="83">
        <v>-136</v>
      </c>
      <c r="I13" s="437"/>
      <c r="J13" s="376"/>
      <c r="K13" s="83">
        <v>-101</v>
      </c>
      <c r="L13" s="437"/>
      <c r="M13" s="376"/>
      <c r="N13" s="83">
        <v>-98</v>
      </c>
      <c r="O13" s="437"/>
      <c r="P13" s="374"/>
      <c r="Q13" s="95">
        <v>-103</v>
      </c>
      <c r="R13" s="373"/>
      <c r="T13" s="360"/>
    </row>
    <row r="14" spans="1:20" ht="12" customHeight="1" x14ac:dyDescent="0.2">
      <c r="A14" s="1481"/>
      <c r="B14" s="1481"/>
      <c r="D14" s="366"/>
      <c r="E14" s="137"/>
      <c r="F14" s="377"/>
      <c r="G14" s="376"/>
      <c r="H14" s="137"/>
      <c r="I14" s="437"/>
      <c r="J14" s="376"/>
      <c r="K14" s="137"/>
      <c r="L14" s="437"/>
      <c r="M14" s="376"/>
      <c r="N14" s="137"/>
      <c r="O14" s="437"/>
      <c r="P14" s="374"/>
      <c r="Q14" s="437"/>
      <c r="R14" s="373"/>
      <c r="T14" s="360"/>
    </row>
    <row r="15" spans="1:20" ht="12" customHeight="1" x14ac:dyDescent="0.2">
      <c r="A15" s="1496" t="s">
        <v>679</v>
      </c>
      <c r="B15" s="1481"/>
      <c r="D15" s="366"/>
      <c r="E15" s="83">
        <v>-17</v>
      </c>
      <c r="F15" s="377"/>
      <c r="G15" s="376"/>
      <c r="H15" s="83">
        <v>9</v>
      </c>
      <c r="I15" s="437"/>
      <c r="J15" s="376"/>
      <c r="K15" s="83">
        <v>2</v>
      </c>
      <c r="L15" s="437"/>
      <c r="M15" s="376"/>
      <c r="N15" s="83">
        <v>7</v>
      </c>
      <c r="O15" s="437"/>
      <c r="P15" s="374"/>
      <c r="Q15" s="95">
        <v>1</v>
      </c>
      <c r="R15" s="373"/>
      <c r="T15" s="360"/>
    </row>
    <row r="16" spans="1:20" ht="25.5" customHeight="1" x14ac:dyDescent="0.2">
      <c r="A16" s="1496" t="s">
        <v>677</v>
      </c>
      <c r="B16" s="1481"/>
      <c r="D16" s="366"/>
      <c r="E16" s="83">
        <v>-251</v>
      </c>
      <c r="F16" s="377"/>
      <c r="G16" s="376"/>
      <c r="H16" s="83">
        <v>199</v>
      </c>
      <c r="I16" s="437"/>
      <c r="J16" s="376"/>
      <c r="K16" s="83">
        <v>-179</v>
      </c>
      <c r="L16" s="437"/>
      <c r="M16" s="376"/>
      <c r="N16" s="83">
        <v>-99</v>
      </c>
      <c r="O16" s="437"/>
      <c r="P16" s="374"/>
      <c r="Q16" s="95">
        <v>-11</v>
      </c>
      <c r="R16" s="373"/>
      <c r="T16" s="360"/>
    </row>
    <row r="17" spans="1:20" ht="14.1" customHeight="1" thickBot="1" x14ac:dyDescent="0.25">
      <c r="A17" s="1493" t="str">
        <f>IF((AND(E17&gt;=0,H17&gt;=0,K17&gt;=0,N17&gt;=0,Q17&gt;=0,T17&gt;=0,W17&gt;=0,Z17&gt;=0)),"Net income applicable to common shareholders",IF(AND(E17&lt;0,H17&lt;0,K17&lt;0,N17&lt;0,Q17&lt;0,T17&lt;0,W17&lt;0,Z17&lt;0),"Net loss applicable to common shareholders",IF(AND(E17&lt;0,OR(H17&gt;=0,K17&gt;=0,N17&gt;=0,Q17&gt;=0,T17&gt;=0,W17&gt;=0,Z17&gt;=0)),"Net (loss) income applicable to common shareholders","Net income (loss) applicable to common shareholders")))</f>
        <v>Net (loss) income applicable to common shareholders</v>
      </c>
      <c r="B17" s="1494"/>
      <c r="D17" s="366"/>
      <c r="E17" s="372">
        <v>-375</v>
      </c>
      <c r="F17" s="365"/>
      <c r="G17" s="364"/>
      <c r="H17" s="372">
        <v>72</v>
      </c>
      <c r="I17" s="414"/>
      <c r="J17" s="364"/>
      <c r="K17" s="372">
        <v>-278</v>
      </c>
      <c r="L17" s="414"/>
      <c r="M17" s="364"/>
      <c r="N17" s="372">
        <v>-190</v>
      </c>
      <c r="O17" s="414"/>
      <c r="P17" s="362"/>
      <c r="Q17" s="372">
        <v>-113</v>
      </c>
      <c r="R17" s="361"/>
      <c r="T17" s="360"/>
    </row>
    <row r="18" spans="1:20" ht="12" customHeight="1" thickTop="1" x14ac:dyDescent="0.2">
      <c r="D18" s="359"/>
      <c r="E18" s="356"/>
      <c r="F18" s="355"/>
      <c r="G18" s="354"/>
      <c r="H18" s="354"/>
      <c r="I18" s="358"/>
      <c r="J18" s="354"/>
      <c r="K18" s="354"/>
      <c r="L18" s="358"/>
      <c r="M18" s="354"/>
      <c r="N18" s="354"/>
      <c r="O18" s="358"/>
      <c r="P18" s="357"/>
      <c r="Q18" s="406"/>
      <c r="R18" s="355"/>
    </row>
    <row r="19" spans="1:20" x14ac:dyDescent="0.2">
      <c r="P19" s="354"/>
      <c r="Q19" s="354"/>
      <c r="R19" s="354"/>
    </row>
    <row r="20" spans="1:20" ht="15.75" customHeight="1" x14ac:dyDescent="0.2">
      <c r="A20" s="448"/>
      <c r="B20" s="448"/>
    </row>
    <row r="23" spans="1:20" ht="15.75" customHeight="1" x14ac:dyDescent="0.2"/>
  </sheetData>
  <sheetProtection formatCells="0" formatColumns="0" formatRows="0" insertColumns="0" insertRows="0" insertHyperlinks="0" deleteColumns="0" deleteRows="0" sort="0" autoFilter="0" pivotTables="0"/>
  <mergeCells count="14">
    <mergeCell ref="A1:R1"/>
    <mergeCell ref="A2:R2"/>
    <mergeCell ref="D4:R4"/>
    <mergeCell ref="A17:B17"/>
    <mergeCell ref="A13:B13"/>
    <mergeCell ref="A14:B14"/>
    <mergeCell ref="A15:B15"/>
    <mergeCell ref="A16:B16"/>
    <mergeCell ref="A12:B12"/>
    <mergeCell ref="A9:B9"/>
    <mergeCell ref="A10:B10"/>
    <mergeCell ref="A11:B11"/>
    <mergeCell ref="A4:B4"/>
    <mergeCell ref="A8:B8"/>
  </mergeCells>
  <printOptions horizontalCentered="1"/>
  <pageMargins left="0.25" right="0.25" top="0.5" bottom="0.5" header="0.3" footer="0.3"/>
  <pageSetup orientation="landscape" r:id="rId1"/>
  <headerFooter>
    <oddFooter>&amp;L&amp;K0070C0The Allstate Corporation 1Q20 Supplement&amp;R&amp;K000000&amp;A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82B7-F0FB-4698-8439-561888716D0C}">
  <sheetPr>
    <pageSetUpPr fitToPage="1"/>
  </sheetPr>
  <dimension ref="A1:AA44"/>
  <sheetViews>
    <sheetView topLeftCell="A22" zoomScaleNormal="100" zoomScaleSheetLayoutView="100" workbookViewId="0">
      <selection activeCell="B37" sqref="B37:Y37"/>
    </sheetView>
  </sheetViews>
  <sheetFormatPr defaultColWidth="13.7109375" defaultRowHeight="12.75" x14ac:dyDescent="0.2"/>
  <cols>
    <col min="1" max="1" width="3" style="216" customWidth="1"/>
    <col min="2" max="2" width="36.7109375" style="216" customWidth="1"/>
    <col min="3" max="4" width="2.28515625" style="216" customWidth="1"/>
    <col min="5" max="5" width="10.28515625" style="216" customWidth="1"/>
    <col min="6" max="7" width="2.28515625" style="216" customWidth="1"/>
    <col min="8" max="8" width="10.28515625" style="216" customWidth="1"/>
    <col min="9" max="10" width="2.28515625" style="216" customWidth="1"/>
    <col min="11" max="11" width="10.28515625" style="216" customWidth="1"/>
    <col min="12" max="13" width="2.28515625" style="216" customWidth="1"/>
    <col min="14" max="14" width="10.28515625" style="216" customWidth="1"/>
    <col min="15" max="16" width="2.28515625" style="216" customWidth="1"/>
    <col min="17" max="17" width="10.28515625" style="216" customWidth="1"/>
    <col min="18" max="19" width="2.28515625" style="216" customWidth="1"/>
    <col min="20" max="20" width="10.28515625" style="216" customWidth="1"/>
    <col min="21" max="22" width="2.28515625" style="216" customWidth="1"/>
    <col min="23" max="23" width="10.28515625" style="216" customWidth="1"/>
    <col min="24" max="25" width="2.28515625" style="216" customWidth="1"/>
    <col min="26" max="26" width="10.28515625" style="216" customWidth="1"/>
    <col min="27" max="27" width="2.28515625" style="216" customWidth="1"/>
    <col min="28" max="16384" width="13.7109375" style="216"/>
  </cols>
  <sheetData>
    <row r="1" spans="1:27" ht="13.5" customHeight="1" x14ac:dyDescent="0.25">
      <c r="A1" s="1418" t="s">
        <v>0</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row>
    <row r="2" spans="1:27" ht="13.5" customHeight="1" x14ac:dyDescent="0.25">
      <c r="A2" s="1434" t="s">
        <v>32</v>
      </c>
      <c r="B2" s="1434"/>
      <c r="C2" s="1434"/>
      <c r="D2" s="1434"/>
      <c r="E2" s="1434"/>
      <c r="F2" s="1434"/>
      <c r="G2" s="1434"/>
      <c r="H2" s="1434"/>
      <c r="I2" s="1434"/>
      <c r="J2" s="1434"/>
      <c r="K2" s="1434"/>
      <c r="L2" s="1434"/>
      <c r="M2" s="1434"/>
      <c r="N2" s="1434"/>
      <c r="O2" s="1434"/>
      <c r="P2" s="1434"/>
      <c r="Q2" s="1434"/>
      <c r="R2" s="1434"/>
      <c r="S2" s="1434"/>
      <c r="T2" s="1434"/>
      <c r="U2" s="1434"/>
      <c r="V2" s="1434"/>
      <c r="W2" s="1434"/>
      <c r="X2" s="1434"/>
      <c r="Y2" s="1434"/>
      <c r="Z2" s="1434"/>
    </row>
    <row r="3" spans="1:27" x14ac:dyDescent="0.2">
      <c r="E3" s="118"/>
    </row>
    <row r="4" spans="1:27" ht="25.9" customHeight="1" x14ac:dyDescent="0.2">
      <c r="A4" s="1465" t="s">
        <v>3</v>
      </c>
      <c r="B4" s="1532"/>
      <c r="D4" s="6"/>
      <c r="E4" s="211" t="s">
        <v>118</v>
      </c>
      <c r="F4" s="7"/>
      <c r="G4" s="13"/>
      <c r="H4" s="9" t="s">
        <v>101</v>
      </c>
      <c r="I4" s="217"/>
      <c r="J4" s="217"/>
      <c r="K4" s="9" t="s">
        <v>100</v>
      </c>
      <c r="N4" s="4" t="s">
        <v>63</v>
      </c>
      <c r="P4" s="6"/>
      <c r="Q4" s="135" t="s">
        <v>64</v>
      </c>
      <c r="R4" s="7"/>
      <c r="S4"/>
      <c r="T4"/>
      <c r="U4"/>
      <c r="V4"/>
      <c r="W4"/>
      <c r="X4"/>
      <c r="Y4"/>
      <c r="Z4"/>
      <c r="AA4"/>
    </row>
    <row r="5" spans="1:27" ht="12" customHeight="1" x14ac:dyDescent="0.2">
      <c r="D5" s="11"/>
      <c r="E5" s="10"/>
      <c r="F5" s="12"/>
      <c r="G5" s="13"/>
      <c r="H5" s="13"/>
      <c r="I5" s="14"/>
      <c r="J5" s="13"/>
      <c r="K5" s="10"/>
      <c r="N5" s="10"/>
      <c r="P5" s="11"/>
      <c r="Q5" s="10"/>
      <c r="R5" s="12"/>
      <c r="S5"/>
      <c r="T5"/>
      <c r="U5"/>
      <c r="V5"/>
      <c r="W5"/>
      <c r="X5"/>
      <c r="Y5"/>
      <c r="Z5"/>
      <c r="AA5"/>
    </row>
    <row r="6" spans="1:27" ht="12" customHeight="1" x14ac:dyDescent="0.2">
      <c r="A6" s="1462" t="s">
        <v>65</v>
      </c>
      <c r="B6" s="1420"/>
      <c r="D6" s="11"/>
      <c r="E6" s="14"/>
      <c r="F6" s="12"/>
      <c r="G6" s="13"/>
      <c r="H6" s="14"/>
      <c r="I6" s="14"/>
      <c r="J6" s="13"/>
      <c r="P6" s="11"/>
      <c r="Q6" s="14"/>
      <c r="R6" s="12"/>
      <c r="S6"/>
      <c r="T6"/>
      <c r="U6"/>
      <c r="V6"/>
      <c r="W6"/>
      <c r="X6"/>
      <c r="Y6"/>
      <c r="Z6"/>
      <c r="AA6"/>
    </row>
    <row r="7" spans="1:27" ht="12" customHeight="1" x14ac:dyDescent="0.2">
      <c r="A7" s="1467" t="s">
        <v>102</v>
      </c>
      <c r="B7" s="1420"/>
      <c r="D7" s="11"/>
      <c r="E7" s="15">
        <v>59857</v>
      </c>
      <c r="F7" s="12"/>
      <c r="G7" s="13"/>
      <c r="H7" s="15">
        <v>59044</v>
      </c>
      <c r="I7" s="14"/>
      <c r="J7" s="13"/>
      <c r="K7" s="15">
        <v>59259</v>
      </c>
      <c r="N7" s="15">
        <v>58484</v>
      </c>
      <c r="P7" s="11"/>
      <c r="Q7" s="15">
        <v>58202</v>
      </c>
      <c r="R7" s="12"/>
      <c r="S7"/>
      <c r="T7"/>
      <c r="U7"/>
      <c r="V7"/>
      <c r="W7"/>
      <c r="X7"/>
      <c r="Y7"/>
      <c r="Z7"/>
      <c r="AA7"/>
    </row>
    <row r="8" spans="1:27" ht="14.1" customHeight="1" x14ac:dyDescent="0.2">
      <c r="A8" s="1469" t="s">
        <v>66</v>
      </c>
      <c r="B8" s="1463"/>
      <c r="D8" s="11"/>
      <c r="E8" s="20">
        <v>3701</v>
      </c>
      <c r="F8" s="12"/>
      <c r="G8" s="13"/>
      <c r="H8" s="20">
        <v>8162</v>
      </c>
      <c r="I8" s="119"/>
      <c r="J8" s="20"/>
      <c r="K8" s="21">
        <v>8206</v>
      </c>
      <c r="L8" s="22"/>
      <c r="M8" s="22"/>
      <c r="N8" s="21">
        <v>7906</v>
      </c>
      <c r="O8" s="22"/>
      <c r="P8" s="23"/>
      <c r="Q8" s="20">
        <v>5802</v>
      </c>
      <c r="R8" s="24"/>
      <c r="S8"/>
      <c r="T8"/>
      <c r="U8"/>
      <c r="V8"/>
      <c r="W8"/>
      <c r="X8"/>
      <c r="Y8"/>
      <c r="Z8"/>
      <c r="AA8"/>
    </row>
    <row r="9" spans="1:27" ht="12" customHeight="1" x14ac:dyDescent="0.2">
      <c r="A9" s="1467" t="s">
        <v>128</v>
      </c>
      <c r="B9" s="1420"/>
      <c r="D9" s="11"/>
      <c r="E9" s="20">
        <v>4759</v>
      </c>
      <c r="F9" s="12"/>
      <c r="G9" s="13"/>
      <c r="H9" s="20">
        <v>4817</v>
      </c>
      <c r="I9" s="119"/>
      <c r="J9" s="20"/>
      <c r="K9" s="21">
        <v>4694</v>
      </c>
      <c r="L9" s="22"/>
      <c r="M9" s="22"/>
      <c r="N9" s="21">
        <v>4687</v>
      </c>
      <c r="O9" s="22"/>
      <c r="P9" s="23"/>
      <c r="Q9" s="20">
        <v>4681</v>
      </c>
      <c r="R9" s="24"/>
      <c r="S9"/>
      <c r="T9"/>
      <c r="U9"/>
      <c r="V9"/>
      <c r="W9"/>
      <c r="X9"/>
      <c r="Y9"/>
      <c r="Z9"/>
      <c r="AA9"/>
    </row>
    <row r="10" spans="1:27" ht="14.1" customHeight="1" x14ac:dyDescent="0.2">
      <c r="A10" s="1467" t="s">
        <v>67</v>
      </c>
      <c r="B10" s="1420"/>
      <c r="D10" s="11"/>
      <c r="E10" s="20">
        <v>7087</v>
      </c>
      <c r="F10" s="12"/>
      <c r="G10" s="13"/>
      <c r="H10" s="20">
        <v>8078</v>
      </c>
      <c r="I10" s="119"/>
      <c r="J10" s="20"/>
      <c r="K10" s="21">
        <v>7990</v>
      </c>
      <c r="L10" s="22"/>
      <c r="M10" s="22"/>
      <c r="N10" s="21">
        <v>7818</v>
      </c>
      <c r="O10" s="22"/>
      <c r="P10" s="23"/>
      <c r="Q10" s="20">
        <v>7493</v>
      </c>
      <c r="R10" s="24"/>
      <c r="S10"/>
      <c r="T10"/>
      <c r="U10"/>
      <c r="V10"/>
      <c r="W10"/>
      <c r="X10"/>
      <c r="Y10"/>
      <c r="Z10"/>
      <c r="AA10"/>
    </row>
    <row r="11" spans="1:27" ht="12" customHeight="1" x14ac:dyDescent="0.2">
      <c r="A11" s="1467" t="s">
        <v>50</v>
      </c>
      <c r="B11" s="1420"/>
      <c r="D11" s="11"/>
      <c r="E11" s="20">
        <v>5671</v>
      </c>
      <c r="F11" s="12"/>
      <c r="G11" s="13"/>
      <c r="H11" s="20">
        <v>4256</v>
      </c>
      <c r="I11" s="119"/>
      <c r="J11" s="20"/>
      <c r="K11" s="21">
        <v>5254</v>
      </c>
      <c r="L11" s="22"/>
      <c r="M11" s="22"/>
      <c r="N11" s="21">
        <v>3740</v>
      </c>
      <c r="O11" s="22"/>
      <c r="P11" s="23"/>
      <c r="Q11" s="20">
        <v>4157</v>
      </c>
      <c r="R11" s="24"/>
      <c r="S11"/>
      <c r="T11"/>
      <c r="U11"/>
      <c r="V11"/>
      <c r="W11"/>
      <c r="X11"/>
      <c r="Y11"/>
      <c r="Z11"/>
      <c r="AA11"/>
    </row>
    <row r="12" spans="1:27" ht="12" customHeight="1" x14ac:dyDescent="0.2">
      <c r="A12" s="1467" t="s">
        <v>130</v>
      </c>
      <c r="B12" s="1420"/>
      <c r="D12" s="11"/>
      <c r="E12" s="25">
        <v>3767</v>
      </c>
      <c r="F12" s="12"/>
      <c r="G12" s="13"/>
      <c r="H12" s="20">
        <v>4005</v>
      </c>
      <c r="I12" s="119"/>
      <c r="J12" s="20"/>
      <c r="K12" s="25">
        <v>3904</v>
      </c>
      <c r="L12" s="22"/>
      <c r="M12" s="22"/>
      <c r="N12" s="25">
        <v>3856</v>
      </c>
      <c r="O12" s="22"/>
      <c r="P12" s="23"/>
      <c r="Q12" s="25">
        <v>3786</v>
      </c>
      <c r="R12" s="24"/>
      <c r="S12"/>
      <c r="T12"/>
      <c r="U12"/>
      <c r="V12"/>
      <c r="W12"/>
      <c r="X12"/>
      <c r="Y12"/>
      <c r="Z12"/>
      <c r="AA12"/>
    </row>
    <row r="13" spans="1:27" ht="14.1" customHeight="1" thickBot="1" x14ac:dyDescent="0.25">
      <c r="A13" s="1460" t="s">
        <v>14</v>
      </c>
      <c r="B13" s="1460"/>
      <c r="D13" s="11"/>
      <c r="E13" s="26">
        <v>84842</v>
      </c>
      <c r="F13" s="12"/>
      <c r="G13" s="13"/>
      <c r="H13" s="27">
        <v>88362</v>
      </c>
      <c r="I13" s="120"/>
      <c r="J13" s="15"/>
      <c r="K13" s="26">
        <v>89307</v>
      </c>
      <c r="L13" s="17"/>
      <c r="M13" s="17"/>
      <c r="N13" s="26">
        <v>86491</v>
      </c>
      <c r="O13" s="17"/>
      <c r="P13" s="18"/>
      <c r="Q13" s="26">
        <v>84121</v>
      </c>
      <c r="R13" s="19"/>
      <c r="S13"/>
      <c r="T13"/>
      <c r="U13"/>
      <c r="V13"/>
      <c r="W13"/>
      <c r="X13"/>
      <c r="Y13"/>
      <c r="Z13"/>
      <c r="AA13"/>
    </row>
    <row r="14" spans="1:27" ht="12" customHeight="1" thickTop="1" x14ac:dyDescent="0.2">
      <c r="A14" s="1420"/>
      <c r="B14" s="1420"/>
      <c r="D14" s="11"/>
      <c r="E14" s="28"/>
      <c r="F14" s="12"/>
      <c r="G14" s="13"/>
      <c r="H14" s="28"/>
      <c r="I14" s="32"/>
      <c r="J14" s="28"/>
      <c r="K14" s="28"/>
      <c r="L14" s="29"/>
      <c r="M14" s="29"/>
      <c r="N14" s="28"/>
      <c r="O14" s="29"/>
      <c r="P14" s="30"/>
      <c r="Q14" s="28"/>
      <c r="R14" s="31"/>
      <c r="S14"/>
      <c r="T14"/>
      <c r="U14"/>
      <c r="V14"/>
      <c r="W14"/>
      <c r="X14"/>
      <c r="Y14"/>
      <c r="Z14"/>
      <c r="AA14"/>
    </row>
    <row r="15" spans="1:27" ht="13.5" customHeight="1" x14ac:dyDescent="0.2">
      <c r="A15" s="1467" t="s">
        <v>122</v>
      </c>
      <c r="B15" s="1420"/>
      <c r="D15" s="11"/>
      <c r="E15" s="15">
        <v>58945</v>
      </c>
      <c r="F15" s="12"/>
      <c r="G15" s="13"/>
      <c r="H15" s="15">
        <v>56293</v>
      </c>
      <c r="I15" s="32"/>
      <c r="J15" s="28"/>
      <c r="K15" s="15">
        <v>56263</v>
      </c>
      <c r="L15" s="29"/>
      <c r="M15" s="29"/>
      <c r="N15" s="15">
        <v>56008</v>
      </c>
      <c r="O15" s="29"/>
      <c r="P15" s="30"/>
      <c r="Q15" s="15">
        <v>56831</v>
      </c>
      <c r="R15" s="31"/>
      <c r="S15"/>
      <c r="T15"/>
      <c r="U15"/>
      <c r="V15"/>
      <c r="W15"/>
      <c r="X15"/>
      <c r="Y15"/>
      <c r="Z15"/>
      <c r="AA15"/>
    </row>
    <row r="16" spans="1:27" ht="12" customHeight="1" x14ac:dyDescent="0.2">
      <c r="A16" s="1460" t="s">
        <v>68</v>
      </c>
      <c r="B16" s="1460"/>
      <c r="D16" s="11"/>
      <c r="E16" s="121">
        <v>101.5</v>
      </c>
      <c r="F16" s="12" t="s">
        <v>43</v>
      </c>
      <c r="G16" s="13"/>
      <c r="H16" s="122">
        <v>104.9</v>
      </c>
      <c r="I16" s="32" t="s">
        <v>43</v>
      </c>
      <c r="J16" s="28"/>
      <c r="K16" s="123">
        <v>105.3</v>
      </c>
      <c r="L16" s="29" t="s">
        <v>43</v>
      </c>
      <c r="M16" s="29"/>
      <c r="N16" s="33">
        <v>104.4</v>
      </c>
      <c r="O16" s="29" t="s">
        <v>43</v>
      </c>
      <c r="P16" s="30"/>
      <c r="Q16" s="34">
        <v>102.4</v>
      </c>
      <c r="R16" s="31" t="s">
        <v>43</v>
      </c>
      <c r="S16"/>
      <c r="T16"/>
      <c r="U16"/>
      <c r="V16"/>
      <c r="W16"/>
      <c r="X16"/>
      <c r="Y16"/>
      <c r="Z16"/>
      <c r="AA16"/>
    </row>
    <row r="17" spans="1:27" ht="12" customHeight="1" x14ac:dyDescent="0.2">
      <c r="A17" s="1467" t="s">
        <v>69</v>
      </c>
      <c r="B17" s="1420"/>
      <c r="D17" s="11"/>
      <c r="E17" s="15">
        <v>5671</v>
      </c>
      <c r="F17" s="12"/>
      <c r="G17" s="13"/>
      <c r="H17" s="15">
        <v>4256</v>
      </c>
      <c r="I17" s="120"/>
      <c r="J17" s="15"/>
      <c r="K17" s="16">
        <v>5254</v>
      </c>
      <c r="L17" s="17"/>
      <c r="M17" s="17"/>
      <c r="N17" s="16">
        <v>3740</v>
      </c>
      <c r="O17" s="17"/>
      <c r="P17" s="18"/>
      <c r="Q17" s="15">
        <v>4157</v>
      </c>
      <c r="R17" s="19"/>
      <c r="S17"/>
      <c r="T17"/>
      <c r="U17"/>
      <c r="V17"/>
      <c r="W17"/>
      <c r="X17"/>
      <c r="Y17"/>
      <c r="Z17"/>
      <c r="AA17"/>
    </row>
    <row r="18" spans="1:27" ht="12" customHeight="1" x14ac:dyDescent="0.2">
      <c r="A18" s="124"/>
      <c r="B18" s="124"/>
      <c r="C18" s="111"/>
      <c r="D18" s="125"/>
      <c r="E18" s="126"/>
      <c r="F18" s="127"/>
      <c r="G18" s="128"/>
      <c r="H18" s="129"/>
      <c r="I18" s="130"/>
      <c r="J18" s="130"/>
      <c r="K18" s="129"/>
      <c r="L18" s="130"/>
      <c r="M18" s="130"/>
      <c r="N18" s="129"/>
      <c r="O18" s="130"/>
      <c r="P18" s="266"/>
      <c r="Q18" s="126"/>
      <c r="R18" s="127"/>
      <c r="S18" s="131"/>
      <c r="T18" s="131"/>
    </row>
    <row r="19" spans="1:27" ht="12" customHeight="1" x14ac:dyDescent="0.2">
      <c r="A19" s="124"/>
      <c r="B19" s="124"/>
      <c r="C19" s="111"/>
      <c r="D19" s="131"/>
      <c r="E19" s="129"/>
      <c r="F19" s="130"/>
      <c r="G19" s="128"/>
      <c r="H19" s="129"/>
      <c r="I19" s="130"/>
      <c r="J19" s="130"/>
      <c r="K19" s="129"/>
      <c r="L19" s="130"/>
      <c r="M19" s="130"/>
      <c r="N19" s="129"/>
      <c r="O19" s="130"/>
      <c r="P19" s="131"/>
      <c r="Q19" s="129"/>
      <c r="R19" s="130"/>
      <c r="S19" s="131"/>
      <c r="T19" s="131"/>
    </row>
    <row r="20" spans="1:27" ht="12" customHeight="1" x14ac:dyDescent="0.2">
      <c r="A20" s="124"/>
      <c r="B20" s="124"/>
      <c r="C20" s="111"/>
      <c r="D20" s="131"/>
      <c r="E20" s="1533" t="s">
        <v>119</v>
      </c>
      <c r="F20" s="1533"/>
      <c r="G20" s="1533"/>
      <c r="H20" s="1533"/>
      <c r="I20" s="1533"/>
      <c r="J20" s="1533"/>
      <c r="K20" s="1533"/>
      <c r="L20" s="1533"/>
      <c r="M20" s="1533"/>
      <c r="N20" s="1533"/>
      <c r="O20" s="1533"/>
      <c r="P20" s="1533"/>
      <c r="Q20" s="1533"/>
      <c r="R20" s="1533"/>
      <c r="S20" s="1533"/>
      <c r="T20" s="1533"/>
      <c r="U20" s="1533"/>
      <c r="V20" s="1533"/>
      <c r="W20" s="1533"/>
      <c r="X20" s="132"/>
    </row>
    <row r="21" spans="1:27" ht="25.5" customHeight="1" x14ac:dyDescent="0.2">
      <c r="A21" s="44"/>
      <c r="B21" s="44"/>
      <c r="D21" s="13"/>
      <c r="E21" s="133" t="s">
        <v>7</v>
      </c>
      <c r="F21" s="133"/>
      <c r="G21" s="133"/>
      <c r="H21" s="133" t="s">
        <v>8</v>
      </c>
      <c r="I21" s="133"/>
      <c r="J21" s="133"/>
      <c r="K21" s="133" t="s">
        <v>42</v>
      </c>
      <c r="L21" s="133"/>
      <c r="M21" s="133"/>
      <c r="N21" s="133" t="s">
        <v>5</v>
      </c>
      <c r="O21" s="133"/>
      <c r="P21" s="133"/>
      <c r="Q21" s="133" t="s">
        <v>6</v>
      </c>
      <c r="R21" s="133"/>
      <c r="S21" s="133"/>
      <c r="T21" s="133" t="s">
        <v>9</v>
      </c>
      <c r="U21" s="134"/>
      <c r="V21" s="134"/>
      <c r="W21" s="135" t="s">
        <v>14</v>
      </c>
      <c r="X21" s="14"/>
      <c r="Y21" s="14"/>
    </row>
    <row r="22" spans="1:27" ht="12" customHeight="1" x14ac:dyDescent="0.2">
      <c r="A22" s="44"/>
      <c r="B22" s="44"/>
      <c r="D22" s="13"/>
      <c r="E22" s="217"/>
      <c r="F22" s="217"/>
      <c r="G22" s="217"/>
      <c r="H22" s="217"/>
      <c r="I22" s="217"/>
      <c r="J22" s="217"/>
      <c r="K22" s="217"/>
      <c r="L22" s="217"/>
      <c r="M22" s="217"/>
      <c r="N22" s="217"/>
      <c r="O22" s="217"/>
      <c r="P22" s="217"/>
      <c r="Q22" s="217"/>
      <c r="R22" s="217"/>
      <c r="S22" s="217"/>
      <c r="T22" s="217"/>
      <c r="U22" s="14"/>
      <c r="V22" s="14"/>
      <c r="W22" s="136"/>
      <c r="X22" s="14"/>
      <c r="Y22" s="14"/>
    </row>
    <row r="23" spans="1:27" ht="12" customHeight="1" x14ac:dyDescent="0.2">
      <c r="A23" s="1467" t="s">
        <v>102</v>
      </c>
      <c r="B23" s="1467"/>
      <c r="D23" s="13"/>
      <c r="E23" s="15">
        <v>34577</v>
      </c>
      <c r="G23" s="13"/>
      <c r="H23" s="15">
        <v>1410</v>
      </c>
      <c r="K23" s="15">
        <v>7824</v>
      </c>
      <c r="N23" s="15">
        <v>1275</v>
      </c>
      <c r="P23" s="13"/>
      <c r="Q23" s="15">
        <v>13586</v>
      </c>
      <c r="R23" s="14"/>
      <c r="S23" s="13"/>
      <c r="T23" s="15">
        <v>1185</v>
      </c>
      <c r="W23" s="37">
        <v>59857</v>
      </c>
    </row>
    <row r="24" spans="1:27" ht="12" customHeight="1" x14ac:dyDescent="0.2">
      <c r="A24" s="1469" t="s">
        <v>22</v>
      </c>
      <c r="B24" s="1463"/>
      <c r="D24" s="13"/>
      <c r="E24" s="83">
        <v>1842</v>
      </c>
      <c r="F24" s="137"/>
      <c r="G24" s="137"/>
      <c r="H24" s="83">
        <v>111</v>
      </c>
      <c r="I24" s="137"/>
      <c r="J24" s="137"/>
      <c r="K24" s="83">
        <v>157</v>
      </c>
      <c r="L24" s="137"/>
      <c r="M24" s="137"/>
      <c r="N24" s="83">
        <v>64</v>
      </c>
      <c r="O24" s="137"/>
      <c r="P24" s="137"/>
      <c r="Q24" s="83">
        <v>1213</v>
      </c>
      <c r="R24" s="137"/>
      <c r="S24" s="137"/>
      <c r="T24" s="83">
        <v>314</v>
      </c>
      <c r="U24" s="137"/>
      <c r="V24" s="137"/>
      <c r="W24" s="83">
        <v>3701</v>
      </c>
    </row>
    <row r="25" spans="1:27" ht="12" customHeight="1" x14ac:dyDescent="0.2">
      <c r="A25" s="1467" t="s">
        <v>128</v>
      </c>
      <c r="B25" s="1420"/>
      <c r="D25" s="13"/>
      <c r="E25" s="83">
        <v>568</v>
      </c>
      <c r="F25" s="137"/>
      <c r="G25" s="137"/>
      <c r="H25" s="114">
        <v>0</v>
      </c>
      <c r="I25" s="137"/>
      <c r="J25" s="137"/>
      <c r="K25" s="83">
        <v>1792</v>
      </c>
      <c r="L25" s="137"/>
      <c r="M25" s="137"/>
      <c r="N25" s="83">
        <v>198</v>
      </c>
      <c r="O25" s="137"/>
      <c r="P25" s="137"/>
      <c r="Q25" s="83">
        <v>2201</v>
      </c>
      <c r="R25" s="137"/>
      <c r="S25" s="137"/>
      <c r="T25" s="114">
        <v>0</v>
      </c>
      <c r="U25" s="137"/>
      <c r="V25" s="137"/>
      <c r="W25" s="114">
        <v>4759</v>
      </c>
    </row>
    <row r="26" spans="1:27" ht="12" customHeight="1" x14ac:dyDescent="0.2">
      <c r="A26" s="1467" t="s">
        <v>11</v>
      </c>
      <c r="B26" s="1420"/>
      <c r="D26" s="13"/>
      <c r="E26" s="83">
        <v>4154</v>
      </c>
      <c r="F26" s="137"/>
      <c r="G26" s="137"/>
      <c r="H26" s="114">
        <v>0</v>
      </c>
      <c r="I26" s="137"/>
      <c r="J26" s="137"/>
      <c r="K26" s="114">
        <v>0</v>
      </c>
      <c r="L26" s="137"/>
      <c r="M26" s="137"/>
      <c r="N26" s="114">
        <v>0</v>
      </c>
      <c r="O26" s="137"/>
      <c r="P26" s="137"/>
      <c r="Q26" s="83">
        <v>2933</v>
      </c>
      <c r="R26" s="137"/>
      <c r="S26" s="137"/>
      <c r="T26" s="114">
        <v>0</v>
      </c>
      <c r="U26" s="137"/>
      <c r="V26" s="137"/>
      <c r="W26" s="114">
        <v>7087</v>
      </c>
    </row>
    <row r="27" spans="1:27" ht="12" customHeight="1" x14ac:dyDescent="0.2">
      <c r="A27" s="1467" t="s">
        <v>50</v>
      </c>
      <c r="B27" s="1420"/>
      <c r="D27" s="13"/>
      <c r="E27" s="83">
        <v>2507</v>
      </c>
      <c r="F27" s="137"/>
      <c r="G27" s="137"/>
      <c r="H27" s="83">
        <v>83</v>
      </c>
      <c r="I27" s="137"/>
      <c r="J27" s="137"/>
      <c r="K27" s="83">
        <v>485</v>
      </c>
      <c r="L27" s="137"/>
      <c r="M27" s="137"/>
      <c r="N27" s="83">
        <v>30</v>
      </c>
      <c r="O27" s="137"/>
      <c r="P27" s="137"/>
      <c r="Q27" s="83">
        <v>606</v>
      </c>
      <c r="R27" s="137"/>
      <c r="S27" s="137"/>
      <c r="T27" s="83">
        <v>1960</v>
      </c>
      <c r="U27" s="137"/>
      <c r="V27" s="137"/>
      <c r="W27" s="83">
        <v>5671</v>
      </c>
    </row>
    <row r="28" spans="1:27" ht="12" customHeight="1" x14ac:dyDescent="0.2">
      <c r="A28" s="1467" t="s">
        <v>130</v>
      </c>
      <c r="B28" s="1420"/>
      <c r="D28" s="13"/>
      <c r="E28" s="84">
        <v>1540</v>
      </c>
      <c r="F28" s="137"/>
      <c r="G28" s="137"/>
      <c r="H28" s="116">
        <v>0</v>
      </c>
      <c r="I28" s="137"/>
      <c r="J28" s="137"/>
      <c r="K28" s="84">
        <v>1309</v>
      </c>
      <c r="L28" s="137"/>
      <c r="M28" s="137"/>
      <c r="N28" s="84">
        <v>300</v>
      </c>
      <c r="O28" s="137"/>
      <c r="P28" s="137"/>
      <c r="Q28" s="84">
        <v>617</v>
      </c>
      <c r="R28" s="137"/>
      <c r="S28" s="137"/>
      <c r="T28" s="116">
        <v>1</v>
      </c>
      <c r="U28" s="137"/>
      <c r="V28" s="137"/>
      <c r="W28" s="116">
        <v>3767</v>
      </c>
    </row>
    <row r="29" spans="1:27" ht="13.5" customHeight="1" thickBot="1" x14ac:dyDescent="0.25">
      <c r="A29" s="1460" t="s">
        <v>14</v>
      </c>
      <c r="B29" s="1460"/>
      <c r="D29" s="13"/>
      <c r="E29" s="96">
        <v>45188</v>
      </c>
      <c r="F29" s="138"/>
      <c r="G29" s="138"/>
      <c r="H29" s="96">
        <v>1604</v>
      </c>
      <c r="I29" s="138"/>
      <c r="J29" s="138"/>
      <c r="K29" s="96">
        <v>11567</v>
      </c>
      <c r="L29" s="138"/>
      <c r="M29" s="138"/>
      <c r="N29" s="96">
        <v>1867</v>
      </c>
      <c r="O29" s="138"/>
      <c r="P29" s="138"/>
      <c r="Q29" s="96">
        <v>21156</v>
      </c>
      <c r="R29" s="138"/>
      <c r="S29" s="138"/>
      <c r="T29" s="96">
        <v>3460</v>
      </c>
      <c r="U29" s="138"/>
      <c r="V29" s="138"/>
      <c r="W29" s="96">
        <v>84842</v>
      </c>
    </row>
    <row r="30" spans="1:27" ht="12" customHeight="1" thickTop="1" x14ac:dyDescent="0.2">
      <c r="D30" s="13"/>
      <c r="G30" s="13"/>
      <c r="P30" s="13"/>
      <c r="R30" s="14"/>
      <c r="S30" s="13"/>
    </row>
    <row r="31" spans="1:27" s="14" customFormat="1" ht="12" customHeight="1" x14ac:dyDescent="0.2">
      <c r="A31" s="1534" t="s">
        <v>127</v>
      </c>
      <c r="B31" s="1535"/>
      <c r="C31" s="214"/>
      <c r="D31" s="214"/>
      <c r="E31" s="37">
        <v>34556</v>
      </c>
      <c r="F31" s="214"/>
      <c r="G31" s="139"/>
      <c r="H31" s="37">
        <v>1383</v>
      </c>
      <c r="I31" s="35"/>
      <c r="J31" s="36"/>
      <c r="K31" s="37">
        <v>7466</v>
      </c>
      <c r="L31" s="35"/>
      <c r="M31" s="37"/>
      <c r="N31" s="37">
        <v>1257</v>
      </c>
      <c r="O31" s="35"/>
      <c r="P31" s="35"/>
      <c r="Q31" s="37">
        <v>13126</v>
      </c>
      <c r="R31" s="35"/>
      <c r="S31" s="36"/>
      <c r="T31" s="37">
        <v>1157</v>
      </c>
      <c r="U31" s="214"/>
      <c r="V31" s="214"/>
      <c r="W31" s="37">
        <v>58945</v>
      </c>
      <c r="X31" s="214"/>
      <c r="Y31" s="214"/>
    </row>
    <row r="32" spans="1:27" s="14" customFormat="1" ht="12" customHeight="1" x14ac:dyDescent="0.2">
      <c r="A32" s="1536" t="s">
        <v>68</v>
      </c>
      <c r="B32" s="1536"/>
      <c r="C32" s="214"/>
      <c r="D32" s="214"/>
      <c r="E32" s="121">
        <v>100.1</v>
      </c>
      <c r="F32" s="35" t="s">
        <v>43</v>
      </c>
      <c r="G32" s="139"/>
      <c r="H32" s="121">
        <v>102</v>
      </c>
      <c r="I32" s="35" t="s">
        <v>43</v>
      </c>
      <c r="J32" s="36"/>
      <c r="K32" s="121">
        <v>104.8</v>
      </c>
      <c r="L32" s="35" t="s">
        <v>43</v>
      </c>
      <c r="M32" s="35"/>
      <c r="N32" s="121">
        <v>101.4</v>
      </c>
      <c r="O32" s="35" t="s">
        <v>43</v>
      </c>
      <c r="P32" s="35"/>
      <c r="Q32" s="121">
        <v>103.5</v>
      </c>
      <c r="R32" s="35" t="s">
        <v>43</v>
      </c>
      <c r="S32" s="36"/>
      <c r="T32" s="121">
        <v>102.4</v>
      </c>
      <c r="U32" s="214" t="s">
        <v>43</v>
      </c>
      <c r="V32" s="214"/>
      <c r="W32" s="121">
        <v>101.5</v>
      </c>
      <c r="X32" s="214" t="s">
        <v>43</v>
      </c>
      <c r="Y32" s="214"/>
    </row>
    <row r="33" spans="1:25" s="14" customFormat="1" ht="12" customHeight="1" x14ac:dyDescent="0.2">
      <c r="A33" s="1534" t="s">
        <v>69</v>
      </c>
      <c r="B33" s="1535"/>
      <c r="C33" s="214"/>
      <c r="D33" s="214"/>
      <c r="E33" s="37">
        <v>2507</v>
      </c>
      <c r="F33" s="214"/>
      <c r="G33" s="139"/>
      <c r="H33" s="37">
        <v>83</v>
      </c>
      <c r="I33" s="38"/>
      <c r="J33" s="37"/>
      <c r="K33" s="37">
        <v>485</v>
      </c>
      <c r="L33" s="38"/>
      <c r="M33" s="38"/>
      <c r="N33" s="37">
        <v>30</v>
      </c>
      <c r="O33" s="38"/>
      <c r="P33" s="38"/>
      <c r="Q33" s="37">
        <v>606</v>
      </c>
      <c r="R33" s="38"/>
      <c r="S33" s="37"/>
      <c r="T33" s="37">
        <v>1960</v>
      </c>
      <c r="U33" s="39"/>
      <c r="V33" s="39"/>
      <c r="W33" s="37">
        <v>5671</v>
      </c>
      <c r="X33" s="39"/>
      <c r="Y33" s="39"/>
    </row>
    <row r="34" spans="1:25" s="14" customFormat="1" ht="12" customHeight="1" x14ac:dyDescent="0.2">
      <c r="G34" s="13"/>
      <c r="J34" s="13"/>
      <c r="S34" s="13"/>
    </row>
    <row r="35" spans="1:25" s="215" customFormat="1" ht="24" customHeight="1" x14ac:dyDescent="0.2">
      <c r="A35" s="1463" t="s">
        <v>126</v>
      </c>
      <c r="B35" s="1463"/>
      <c r="D35" s="13"/>
      <c r="E35" s="140">
        <v>5.09</v>
      </c>
      <c r="G35" s="13"/>
      <c r="H35" s="140">
        <v>5.01</v>
      </c>
      <c r="K35" s="140">
        <v>6.51</v>
      </c>
      <c r="N35" s="140">
        <v>5.15</v>
      </c>
      <c r="P35" s="13"/>
      <c r="Q35" s="140">
        <v>4.7</v>
      </c>
      <c r="R35" s="13"/>
      <c r="S35" s="13"/>
      <c r="T35" s="140">
        <v>3.17</v>
      </c>
      <c r="W35" s="140">
        <v>5.15</v>
      </c>
    </row>
    <row r="36" spans="1:25" ht="12" customHeight="1" x14ac:dyDescent="0.2">
      <c r="D36" s="13"/>
      <c r="G36" s="13"/>
      <c r="P36" s="13"/>
      <c r="R36" s="14"/>
      <c r="S36" s="13"/>
      <c r="W36" s="14"/>
    </row>
    <row r="37" spans="1:25" ht="13.5" x14ac:dyDescent="0.2">
      <c r="A37" s="141" t="s">
        <v>44</v>
      </c>
      <c r="B37" s="1449" t="s">
        <v>698</v>
      </c>
      <c r="C37" s="1449"/>
      <c r="D37" s="1449"/>
      <c r="E37" s="1449"/>
      <c r="F37" s="1449"/>
      <c r="G37" s="1449"/>
      <c r="H37" s="1449"/>
      <c r="I37" s="1449"/>
      <c r="J37" s="1449"/>
      <c r="K37" s="1449"/>
      <c r="L37" s="1449"/>
      <c r="M37" s="1449"/>
      <c r="N37" s="1449"/>
      <c r="O37" s="1449"/>
      <c r="P37" s="1449"/>
      <c r="Q37" s="1449"/>
      <c r="R37" s="1449"/>
      <c r="S37" s="1449"/>
      <c r="T37" s="1449"/>
      <c r="U37" s="1449"/>
      <c r="V37" s="1449"/>
      <c r="W37" s="1449"/>
      <c r="X37" s="1449"/>
      <c r="Y37" s="1449"/>
    </row>
    <row r="38" spans="1:25" ht="13.5" customHeight="1" x14ac:dyDescent="0.2">
      <c r="A38" s="142" t="s">
        <v>55</v>
      </c>
      <c r="B38" s="1449" t="s">
        <v>132</v>
      </c>
      <c r="C38" s="1449"/>
      <c r="D38" s="1449"/>
      <c r="E38" s="1449"/>
      <c r="F38" s="1449"/>
      <c r="G38" s="1449"/>
      <c r="H38" s="1449"/>
      <c r="I38" s="1449"/>
      <c r="J38" s="1449"/>
      <c r="K38" s="1449"/>
      <c r="L38" s="1449"/>
      <c r="M38" s="1449"/>
      <c r="N38" s="1449"/>
      <c r="O38" s="1449"/>
      <c r="P38" s="1449"/>
      <c r="Q38" s="1449"/>
      <c r="R38" s="1449"/>
      <c r="S38" s="1449"/>
      <c r="T38" s="1449"/>
      <c r="U38" s="1449"/>
      <c r="V38" s="1449"/>
      <c r="W38" s="1449"/>
      <c r="X38" s="1449"/>
      <c r="Y38" s="1449"/>
    </row>
    <row r="39" spans="1:25" s="267" customFormat="1" ht="24" customHeight="1" x14ac:dyDescent="0.2">
      <c r="A39" s="142" t="s">
        <v>56</v>
      </c>
      <c r="B39" s="1537" t="s">
        <v>129</v>
      </c>
      <c r="C39" s="1537"/>
      <c r="D39" s="1537"/>
      <c r="E39" s="1537"/>
      <c r="F39" s="1537"/>
      <c r="G39" s="1537"/>
      <c r="H39" s="1537"/>
      <c r="I39" s="1537"/>
      <c r="J39" s="1537"/>
      <c r="K39" s="1537"/>
      <c r="L39" s="1537"/>
      <c r="M39" s="1537"/>
      <c r="N39" s="1537"/>
      <c r="O39" s="1537"/>
      <c r="P39" s="1537"/>
      <c r="Q39" s="1537"/>
      <c r="R39" s="1537"/>
      <c r="S39" s="1537"/>
      <c r="T39" s="1537"/>
      <c r="U39" s="1537"/>
      <c r="V39" s="1537"/>
      <c r="W39" s="1537"/>
      <c r="X39" s="1537"/>
      <c r="Y39" s="1537"/>
    </row>
    <row r="40" spans="1:25" ht="13.5" x14ac:dyDescent="0.2">
      <c r="A40" s="142" t="s">
        <v>58</v>
      </c>
      <c r="B40" s="1449" t="s">
        <v>70</v>
      </c>
      <c r="C40" s="1449"/>
      <c r="D40" s="1449"/>
      <c r="E40" s="1449"/>
      <c r="F40" s="1449"/>
      <c r="G40" s="1449"/>
      <c r="H40" s="1449"/>
      <c r="I40" s="1449"/>
      <c r="J40" s="1449"/>
      <c r="K40" s="1449"/>
      <c r="L40" s="1449"/>
      <c r="M40" s="1449"/>
      <c r="N40" s="1449"/>
      <c r="O40" s="1449"/>
      <c r="P40" s="1449"/>
      <c r="Q40" s="1449"/>
      <c r="R40" s="1449"/>
      <c r="S40" s="1449"/>
      <c r="T40" s="1449"/>
      <c r="U40" s="1449"/>
      <c r="V40" s="1449"/>
      <c r="W40" s="1449"/>
      <c r="X40" s="1449"/>
      <c r="Y40" s="1449"/>
    </row>
    <row r="41" spans="1:25" x14ac:dyDescent="0.2">
      <c r="R41" s="14"/>
      <c r="S41" s="14"/>
    </row>
    <row r="42" spans="1:25" x14ac:dyDescent="0.2">
      <c r="R42" s="14"/>
      <c r="S42" s="14"/>
    </row>
    <row r="43" spans="1:25" x14ac:dyDescent="0.2">
      <c r="R43" s="14"/>
      <c r="S43" s="14"/>
    </row>
    <row r="44" spans="1:25" x14ac:dyDescent="0.2">
      <c r="R44" s="14"/>
      <c r="S44" s="14"/>
    </row>
  </sheetData>
  <sheetProtection formatCells="0" formatColumns="0" formatRows="0" insertColumns="0" insertRows="0" insertHyperlinks="0" deleteColumns="0" deleteRows="0" sort="0" autoFilter="0" pivotTables="0"/>
  <customSheetViews>
    <customSheetView guid="{2C9B2C1A-81A6-48A3-8FB1-DCFE0A20C29C}" fitToPage="1">
      <selection activeCell="B62" sqref="B62:AF62"/>
      <pageMargins left="0.25" right="0.25" top="0.5" bottom="0.5" header="0.3" footer="0.3"/>
      <printOptions horizontalCentered="1"/>
      <pageSetup scale="85" orientation="landscape" r:id="rId1"/>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85" orientation="landscape" r:id="rId2"/>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85" orientation="landscape" r:id="rId3"/>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85" orientation="landscape" r:id="rId4"/>
      <headerFooter>
        <oddFooter>&amp;L&amp;K0070C0The Allstate Corporation 4Q19 Supplement&amp;R&amp;K000000&amp;A</oddFooter>
      </headerFooter>
    </customSheetView>
    <customSheetView guid="{890510C0-555E-4CA3-90D8-F97D8CDBC7E8}" fitToPage="1">
      <selection activeCell="A23" sqref="A23:B23"/>
      <pageMargins left="0.25" right="0.25" top="0.5" bottom="0.5" header="0.3" footer="0.3"/>
      <printOptions horizontalCentered="1"/>
      <pageSetup scale="85" orientation="landscape" r:id="rId5"/>
      <headerFooter>
        <oddFooter>&amp;L&amp;K0070C0The Allstate Corporation 1Q20 Supplement&amp;R&amp;K000000&amp;A</oddFooter>
      </headerFooter>
    </customSheetView>
    <customSheetView guid="{37FF72F6-90B1-42B8-8DBF-DD3FAC5BA85D}" fitToPage="1">
      <selection activeCell="A23" sqref="A23:B23"/>
      <pageMargins left="0.25" right="0.25" top="0.5" bottom="0.5" header="0.3" footer="0.3"/>
      <printOptions horizontalCentered="1"/>
      <pageSetup scale="85" orientation="landscape" r:id="rId6"/>
      <headerFooter>
        <oddFooter>&amp;L&amp;K0070C0The Allstate Corporation 1Q20 Supplement&amp;R&amp;K000000&amp;A</oddFooter>
      </headerFooter>
    </customSheetView>
  </customSheetViews>
  <mergeCells count="31">
    <mergeCell ref="B37:Y37"/>
    <mergeCell ref="B38:Y38"/>
    <mergeCell ref="B40:Y40"/>
    <mergeCell ref="A31:B31"/>
    <mergeCell ref="A32:B32"/>
    <mergeCell ref="A33:B33"/>
    <mergeCell ref="A35:B35"/>
    <mergeCell ref="B39:Y39"/>
    <mergeCell ref="A29:B29"/>
    <mergeCell ref="A17:B17"/>
    <mergeCell ref="E20:W20"/>
    <mergeCell ref="A23:B23"/>
    <mergeCell ref="A24:B24"/>
    <mergeCell ref="A25:B25"/>
    <mergeCell ref="A26:B26"/>
    <mergeCell ref="A27:B27"/>
    <mergeCell ref="A28:B28"/>
    <mergeCell ref="A16:B16"/>
    <mergeCell ref="A8:B8"/>
    <mergeCell ref="A9:B9"/>
    <mergeCell ref="A10:B10"/>
    <mergeCell ref="A11:B11"/>
    <mergeCell ref="A12:B12"/>
    <mergeCell ref="A13:B13"/>
    <mergeCell ref="A14:B14"/>
    <mergeCell ref="A15:B15"/>
    <mergeCell ref="A4:B4"/>
    <mergeCell ref="A6:B6"/>
    <mergeCell ref="A7:B7"/>
    <mergeCell ref="A1:Z1"/>
    <mergeCell ref="A2:Z2"/>
  </mergeCells>
  <printOptions horizontalCentered="1"/>
  <pageMargins left="0.25" right="0.25" top="0.5" bottom="0.5" header="0.3" footer="0.3"/>
  <pageSetup scale="85" orientation="landscape" r:id="rId7"/>
  <headerFooter>
    <oddFooter>&amp;L&amp;K0070C0The Allstate Corporation 1Q20 Supplement&amp;R&amp;K000000&amp;A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331B-7888-49E3-B3B4-94C6BA1C6825}">
  <sheetPr>
    <pageSetUpPr fitToPage="1"/>
  </sheetPr>
  <dimension ref="A1:U61"/>
  <sheetViews>
    <sheetView zoomScaleNormal="100" workbookViewId="0">
      <selection sqref="A1:R1"/>
    </sheetView>
  </sheetViews>
  <sheetFormatPr defaultColWidth="13.7109375" defaultRowHeight="12.75" x14ac:dyDescent="0.2"/>
  <cols>
    <col min="1" max="1" width="3" style="5" customWidth="1"/>
    <col min="2" max="2" width="57.28515625" style="5" customWidth="1"/>
    <col min="3" max="3" width="2.28515625" style="5" customWidth="1"/>
    <col min="4" max="4" width="2.28515625" style="264" customWidth="1"/>
    <col min="5" max="5" width="9.7109375" style="264" customWidth="1"/>
    <col min="6" max="6" width="2.28515625" style="264" customWidth="1"/>
    <col min="7" max="7" width="2.28515625" style="5" customWidth="1"/>
    <col min="8" max="8" width="9.7109375" style="5" customWidth="1"/>
    <col min="9" max="9" width="2.28515625" style="5" customWidth="1"/>
    <col min="10" max="10" width="2.28515625" style="40" customWidth="1"/>
    <col min="11" max="11" width="9.7109375" style="5" customWidth="1"/>
    <col min="12" max="13" width="2.28515625" style="40" customWidth="1"/>
    <col min="14" max="14" width="9.7109375" style="5" customWidth="1"/>
    <col min="15" max="16" width="2.28515625" style="40" customWidth="1"/>
    <col min="17" max="17" width="9.7109375" style="5" customWidth="1"/>
    <col min="18" max="18" width="2.28515625" style="40" customWidth="1"/>
    <col min="19" max="16384" width="13.7109375" style="5"/>
  </cols>
  <sheetData>
    <row r="1" spans="1:21" ht="13.5" x14ac:dyDescent="0.25">
      <c r="A1" s="1418" t="s">
        <v>0</v>
      </c>
      <c r="B1" s="1420"/>
      <c r="C1" s="1420"/>
      <c r="D1" s="1420"/>
      <c r="E1" s="1420"/>
      <c r="F1" s="1420"/>
      <c r="G1" s="1420"/>
      <c r="H1" s="1420"/>
      <c r="I1" s="1420"/>
      <c r="J1" s="1420"/>
      <c r="K1" s="1420"/>
      <c r="L1" s="1420"/>
      <c r="M1" s="1420"/>
      <c r="N1" s="1420"/>
      <c r="O1" s="1420"/>
      <c r="P1" s="1420"/>
      <c r="Q1" s="1420"/>
      <c r="R1" s="1420"/>
    </row>
    <row r="2" spans="1:21" ht="13.5" x14ac:dyDescent="0.25">
      <c r="A2" s="1418" t="s">
        <v>71</v>
      </c>
      <c r="B2" s="1420"/>
      <c r="C2" s="1420"/>
      <c r="D2" s="1420"/>
      <c r="E2" s="1420"/>
      <c r="F2" s="1420"/>
      <c r="G2" s="1420"/>
      <c r="H2" s="1420"/>
      <c r="I2" s="1420"/>
      <c r="J2" s="1420"/>
      <c r="K2" s="1420"/>
      <c r="L2" s="1420"/>
      <c r="M2" s="1420"/>
      <c r="N2" s="1420"/>
      <c r="O2" s="1420"/>
      <c r="P2" s="1420"/>
      <c r="Q2" s="1420"/>
      <c r="R2" s="1420"/>
    </row>
    <row r="4" spans="1:21" ht="15.75" customHeight="1" x14ac:dyDescent="0.2">
      <c r="A4" s="1465" t="s">
        <v>3</v>
      </c>
      <c r="B4" s="1420"/>
      <c r="D4" s="1421" t="s">
        <v>1</v>
      </c>
      <c r="E4" s="1421"/>
      <c r="F4" s="1421"/>
      <c r="G4" s="1421"/>
      <c r="H4" s="1421"/>
      <c r="I4" s="1421"/>
      <c r="J4" s="1421"/>
      <c r="K4" s="1421"/>
      <c r="L4" s="1421"/>
      <c r="M4" s="1421"/>
      <c r="N4" s="1421"/>
      <c r="O4" s="1421"/>
      <c r="P4" s="1421"/>
      <c r="Q4" s="1421"/>
      <c r="R4" s="1421"/>
    </row>
    <row r="5" spans="1:21" ht="15.75" customHeight="1" x14ac:dyDescent="0.2">
      <c r="G5" s="14"/>
      <c r="J5" s="41"/>
      <c r="K5" s="13"/>
      <c r="L5" s="41"/>
      <c r="M5" s="41"/>
      <c r="N5" s="13"/>
      <c r="O5" s="41"/>
      <c r="P5" s="41"/>
      <c r="Q5" s="13"/>
      <c r="R5" s="41"/>
    </row>
    <row r="6" spans="1:21" ht="25.9" customHeight="1" x14ac:dyDescent="0.2">
      <c r="D6" s="6"/>
      <c r="E6" s="211" t="s">
        <v>118</v>
      </c>
      <c r="F6" s="7"/>
      <c r="G6" s="41"/>
      <c r="H6" s="158" t="s">
        <v>101</v>
      </c>
      <c r="I6" s="41"/>
      <c r="J6" s="41"/>
      <c r="K6" s="158" t="s">
        <v>100</v>
      </c>
      <c r="L6" s="41"/>
      <c r="M6" s="41"/>
      <c r="N6" s="4" t="s">
        <v>63</v>
      </c>
      <c r="P6" s="104"/>
      <c r="Q6" s="135" t="s">
        <v>64</v>
      </c>
      <c r="R6" s="105"/>
      <c r="T6" s="189"/>
      <c r="U6" s="190"/>
    </row>
    <row r="7" spans="1:21" ht="12" customHeight="1" x14ac:dyDescent="0.2">
      <c r="A7" s="1462" t="s">
        <v>18</v>
      </c>
      <c r="B7" s="1462"/>
      <c r="C7" s="191"/>
      <c r="D7" s="192"/>
      <c r="E7" s="10"/>
      <c r="F7" s="12"/>
      <c r="G7" s="41"/>
      <c r="H7" s="13"/>
      <c r="I7" s="103"/>
      <c r="J7" s="41"/>
      <c r="K7" s="13"/>
      <c r="L7" s="103"/>
      <c r="M7" s="41"/>
      <c r="N7" s="10"/>
      <c r="P7" s="193"/>
      <c r="Q7" s="10"/>
      <c r="R7" s="194"/>
    </row>
    <row r="8" spans="1:21" ht="12" customHeight="1" x14ac:dyDescent="0.2">
      <c r="A8" s="1460" t="s">
        <v>17</v>
      </c>
      <c r="B8" s="1460"/>
      <c r="C8" s="195"/>
      <c r="D8" s="196"/>
      <c r="E8" s="165">
        <v>525</v>
      </c>
      <c r="F8" s="12"/>
      <c r="G8" s="41"/>
      <c r="H8" s="165">
        <v>548</v>
      </c>
      <c r="I8" s="197"/>
      <c r="J8" s="41"/>
      <c r="K8" s="165">
        <v>546</v>
      </c>
      <c r="L8" s="197"/>
      <c r="M8" s="101"/>
      <c r="N8" s="42">
        <v>543</v>
      </c>
      <c r="O8" s="43"/>
      <c r="P8" s="106"/>
      <c r="Q8" s="74">
        <v>538</v>
      </c>
      <c r="R8" s="77"/>
    </row>
    <row r="9" spans="1:21" ht="12" customHeight="1" x14ac:dyDescent="0.2">
      <c r="A9" s="1460" t="s">
        <v>13</v>
      </c>
      <c r="B9" s="1460"/>
      <c r="C9" s="195"/>
      <c r="D9" s="196"/>
      <c r="E9" s="83">
        <v>6</v>
      </c>
      <c r="F9" s="12"/>
      <c r="G9" s="41"/>
      <c r="H9" s="83">
        <v>51</v>
      </c>
      <c r="I9" s="197"/>
      <c r="J9" s="41"/>
      <c r="K9" s="83">
        <v>57</v>
      </c>
      <c r="L9" s="197"/>
      <c r="M9" s="101"/>
      <c r="N9" s="45">
        <v>68</v>
      </c>
      <c r="O9" s="46"/>
      <c r="P9" s="107"/>
      <c r="Q9" s="75">
        <v>30</v>
      </c>
      <c r="R9" s="78"/>
    </row>
    <row r="10" spans="1:21" ht="12" customHeight="1" x14ac:dyDescent="0.2">
      <c r="A10" s="1460" t="s">
        <v>10</v>
      </c>
      <c r="B10" s="1460"/>
      <c r="C10" s="195"/>
      <c r="D10" s="196"/>
      <c r="E10" s="83">
        <v>60</v>
      </c>
      <c r="F10" s="12"/>
      <c r="G10" s="41"/>
      <c r="H10" s="83">
        <v>59</v>
      </c>
      <c r="I10" s="197"/>
      <c r="J10" s="41"/>
      <c r="K10" s="83">
        <v>54</v>
      </c>
      <c r="L10" s="197"/>
      <c r="M10" s="101"/>
      <c r="N10" s="45">
        <v>54</v>
      </c>
      <c r="O10" s="46"/>
      <c r="P10" s="107"/>
      <c r="Q10" s="75">
        <v>53</v>
      </c>
      <c r="R10" s="78"/>
    </row>
    <row r="11" spans="1:21" ht="13.5" customHeight="1" x14ac:dyDescent="0.2">
      <c r="A11" s="1471" t="s">
        <v>72</v>
      </c>
      <c r="B11" s="1471"/>
      <c r="C11" s="198"/>
      <c r="D11" s="199"/>
      <c r="E11" s="83">
        <v>-192</v>
      </c>
      <c r="F11" s="12"/>
      <c r="G11" s="41"/>
      <c r="H11" s="83">
        <v>11</v>
      </c>
      <c r="I11" s="197"/>
      <c r="J11" s="41"/>
      <c r="K11" s="83">
        <v>197</v>
      </c>
      <c r="L11" s="197"/>
      <c r="M11" s="101"/>
      <c r="N11" s="45">
        <v>254</v>
      </c>
      <c r="O11" s="46"/>
      <c r="P11" s="107"/>
      <c r="Q11" s="75">
        <v>9</v>
      </c>
      <c r="R11" s="78"/>
    </row>
    <row r="12" spans="1:21" ht="12" customHeight="1" x14ac:dyDescent="0.2">
      <c r="A12" s="1460" t="s">
        <v>20</v>
      </c>
      <c r="B12" s="1460"/>
      <c r="C12" s="195"/>
      <c r="D12" s="196"/>
      <c r="E12" s="83">
        <v>17</v>
      </c>
      <c r="F12" s="12"/>
      <c r="G12" s="41"/>
      <c r="H12" s="83">
        <v>22</v>
      </c>
      <c r="I12" s="197"/>
      <c r="J12" s="41"/>
      <c r="K12" s="83">
        <v>28</v>
      </c>
      <c r="L12" s="197"/>
      <c r="M12" s="101"/>
      <c r="N12" s="45">
        <v>26</v>
      </c>
      <c r="O12" s="46"/>
      <c r="P12" s="107"/>
      <c r="Q12" s="75">
        <v>26</v>
      </c>
      <c r="R12" s="78"/>
    </row>
    <row r="13" spans="1:21" ht="12" customHeight="1" x14ac:dyDescent="0.2">
      <c r="A13" s="1460" t="s">
        <v>12</v>
      </c>
      <c r="B13" s="1460"/>
      <c r="C13" s="195"/>
      <c r="D13" s="196"/>
      <c r="E13" s="84">
        <v>63</v>
      </c>
      <c r="F13" s="12"/>
      <c r="G13" s="41"/>
      <c r="H13" s="84">
        <v>66</v>
      </c>
      <c r="I13" s="197"/>
      <c r="J13" s="41"/>
      <c r="K13" s="84">
        <v>66</v>
      </c>
      <c r="L13" s="197"/>
      <c r="M13" s="101"/>
      <c r="N13" s="47">
        <v>67</v>
      </c>
      <c r="O13" s="46"/>
      <c r="P13" s="107"/>
      <c r="Q13" s="47">
        <v>63</v>
      </c>
      <c r="R13" s="78"/>
    </row>
    <row r="14" spans="1:21" ht="12" customHeight="1" x14ac:dyDescent="0.2">
      <c r="A14" s="1476" t="s">
        <v>21</v>
      </c>
      <c r="B14" s="1476"/>
      <c r="C14" s="163"/>
      <c r="D14" s="164"/>
      <c r="E14" s="98">
        <v>479</v>
      </c>
      <c r="F14" s="12"/>
      <c r="G14" s="41"/>
      <c r="H14" s="98">
        <v>757</v>
      </c>
      <c r="I14" s="197"/>
      <c r="J14" s="41"/>
      <c r="K14" s="98">
        <v>948</v>
      </c>
      <c r="L14" s="197"/>
      <c r="M14" s="101"/>
      <c r="N14" s="48">
        <v>1012</v>
      </c>
      <c r="O14" s="46"/>
      <c r="P14" s="107"/>
      <c r="Q14" s="48">
        <v>719</v>
      </c>
      <c r="R14" s="78"/>
    </row>
    <row r="15" spans="1:21" ht="14.1" customHeight="1" x14ac:dyDescent="0.2">
      <c r="A15" s="1460" t="s">
        <v>29</v>
      </c>
      <c r="B15" s="1460"/>
      <c r="C15" s="195"/>
      <c r="D15" s="196"/>
      <c r="E15" s="84">
        <v>-58</v>
      </c>
      <c r="F15" s="12"/>
      <c r="G15" s="41"/>
      <c r="H15" s="84">
        <v>-68</v>
      </c>
      <c r="I15" s="197"/>
      <c r="J15" s="41"/>
      <c r="K15" s="84">
        <v>-68</v>
      </c>
      <c r="L15" s="197"/>
      <c r="M15" s="101"/>
      <c r="N15" s="47">
        <v>-70</v>
      </c>
      <c r="O15" s="46"/>
      <c r="P15" s="107"/>
      <c r="Q15" s="47">
        <v>-71</v>
      </c>
      <c r="R15" s="78"/>
    </row>
    <row r="16" spans="1:21" ht="12.95" customHeight="1" thickBot="1" x14ac:dyDescent="0.25">
      <c r="A16" s="1476" t="s">
        <v>4</v>
      </c>
      <c r="B16" s="1476"/>
      <c r="C16" s="163"/>
      <c r="D16" s="164"/>
      <c r="E16" s="96">
        <v>421</v>
      </c>
      <c r="F16" s="12"/>
      <c r="G16" s="41"/>
      <c r="H16" s="96">
        <v>689</v>
      </c>
      <c r="I16" s="197"/>
      <c r="J16" s="41"/>
      <c r="K16" s="96">
        <v>880</v>
      </c>
      <c r="L16" s="197"/>
      <c r="M16" s="101"/>
      <c r="N16" s="49">
        <v>942</v>
      </c>
      <c r="O16" s="43"/>
      <c r="P16" s="106"/>
      <c r="Q16" s="49">
        <v>648</v>
      </c>
      <c r="R16" s="77"/>
    </row>
    <row r="17" spans="1:18" ht="12" customHeight="1" thickTop="1" x14ac:dyDescent="0.2">
      <c r="A17" s="1420"/>
      <c r="B17" s="1420"/>
      <c r="D17" s="11"/>
      <c r="E17" s="28"/>
      <c r="F17" s="12"/>
      <c r="G17" s="41"/>
      <c r="H17" s="28"/>
      <c r="I17" s="197"/>
      <c r="J17" s="41"/>
      <c r="K17" s="28"/>
      <c r="L17" s="197"/>
      <c r="M17" s="101"/>
      <c r="N17" s="28"/>
      <c r="O17" s="50"/>
      <c r="P17" s="108"/>
      <c r="Q17" s="28"/>
      <c r="R17" s="76"/>
    </row>
    <row r="18" spans="1:18" ht="14.1" customHeight="1" x14ac:dyDescent="0.2">
      <c r="A18" s="1460" t="s">
        <v>112</v>
      </c>
      <c r="B18" s="1460"/>
      <c r="C18" s="195"/>
      <c r="D18" s="196"/>
      <c r="E18" s="165">
        <v>646</v>
      </c>
      <c r="F18" s="12"/>
      <c r="G18" s="41"/>
      <c r="H18" s="165">
        <v>674</v>
      </c>
      <c r="I18" s="197"/>
      <c r="J18" s="41"/>
      <c r="K18" s="165">
        <v>676</v>
      </c>
      <c r="L18" s="197"/>
      <c r="M18" s="101"/>
      <c r="N18" s="42">
        <v>672</v>
      </c>
      <c r="O18" s="50"/>
      <c r="P18" s="108"/>
      <c r="Q18" s="74">
        <v>664</v>
      </c>
      <c r="R18" s="76"/>
    </row>
    <row r="19" spans="1:18" ht="12" customHeight="1" x14ac:dyDescent="0.2">
      <c r="A19" s="1460" t="s">
        <v>22</v>
      </c>
      <c r="B19" s="1460"/>
      <c r="C19" s="195"/>
      <c r="D19" s="196"/>
      <c r="E19" s="83">
        <v>6</v>
      </c>
      <c r="F19" s="12"/>
      <c r="G19" s="41"/>
      <c r="H19" s="83">
        <v>51</v>
      </c>
      <c r="I19" s="197"/>
      <c r="J19" s="41"/>
      <c r="K19" s="83">
        <v>57</v>
      </c>
      <c r="L19" s="197"/>
      <c r="M19" s="101"/>
      <c r="N19" s="45">
        <v>68</v>
      </c>
      <c r="O19" s="50"/>
      <c r="P19" s="108"/>
      <c r="Q19" s="75">
        <v>30</v>
      </c>
      <c r="R19" s="76"/>
    </row>
    <row r="20" spans="1:18" ht="14.1" customHeight="1" x14ac:dyDescent="0.2">
      <c r="A20" s="1460" t="s">
        <v>113</v>
      </c>
      <c r="B20" s="1460"/>
      <c r="C20" s="195"/>
      <c r="D20" s="196"/>
      <c r="E20" s="84">
        <v>-173</v>
      </c>
      <c r="F20" s="12"/>
      <c r="G20" s="41"/>
      <c r="H20" s="84">
        <v>32</v>
      </c>
      <c r="I20" s="197"/>
      <c r="J20" s="41"/>
      <c r="K20" s="84">
        <v>215</v>
      </c>
      <c r="L20" s="197"/>
      <c r="M20" s="101"/>
      <c r="N20" s="47">
        <v>272</v>
      </c>
      <c r="O20" s="50"/>
      <c r="P20" s="108"/>
      <c r="Q20" s="47">
        <v>25</v>
      </c>
      <c r="R20" s="76"/>
    </row>
    <row r="21" spans="1:18" ht="12.95" customHeight="1" thickBot="1" x14ac:dyDescent="0.25">
      <c r="A21" s="1476" t="s">
        <v>21</v>
      </c>
      <c r="B21" s="1476"/>
      <c r="C21" s="163"/>
      <c r="D21" s="164"/>
      <c r="E21" s="96">
        <v>479</v>
      </c>
      <c r="F21" s="12"/>
      <c r="G21" s="41"/>
      <c r="H21" s="96">
        <v>757</v>
      </c>
      <c r="I21" s="197"/>
      <c r="J21" s="41"/>
      <c r="K21" s="96">
        <v>948</v>
      </c>
      <c r="L21" s="197"/>
      <c r="M21" s="101"/>
      <c r="N21" s="49">
        <v>1012</v>
      </c>
      <c r="O21" s="50"/>
      <c r="P21" s="108"/>
      <c r="Q21" s="49">
        <v>719</v>
      </c>
      <c r="R21" s="76"/>
    </row>
    <row r="22" spans="1:18" ht="12" customHeight="1" thickTop="1" x14ac:dyDescent="0.2">
      <c r="A22" s="1420"/>
      <c r="B22" s="1420"/>
      <c r="D22" s="11"/>
      <c r="E22" s="28"/>
      <c r="F22" s="12"/>
      <c r="G22" s="41"/>
      <c r="H22" s="28"/>
      <c r="I22" s="197"/>
      <c r="J22" s="41"/>
      <c r="K22" s="28"/>
      <c r="L22" s="197"/>
      <c r="M22" s="101"/>
      <c r="N22" s="28"/>
      <c r="O22" s="50"/>
      <c r="P22" s="108"/>
      <c r="Q22" s="28"/>
      <c r="R22" s="76"/>
    </row>
    <row r="23" spans="1:18" ht="14.1" customHeight="1" x14ac:dyDescent="0.2">
      <c r="A23" s="1461" t="s">
        <v>114</v>
      </c>
      <c r="B23" s="1461"/>
      <c r="C23" s="200"/>
      <c r="D23" s="201"/>
      <c r="E23" s="29"/>
      <c r="F23" s="12"/>
      <c r="G23" s="41"/>
      <c r="H23" s="29"/>
      <c r="I23" s="197"/>
      <c r="J23" s="41"/>
      <c r="K23" s="29"/>
      <c r="L23" s="197"/>
      <c r="M23" s="101"/>
      <c r="N23" s="29"/>
      <c r="O23" s="50"/>
      <c r="P23" s="108"/>
      <c r="Q23" s="32"/>
      <c r="R23" s="76"/>
    </row>
    <row r="24" spans="1:18" ht="12" customHeight="1" x14ac:dyDescent="0.2">
      <c r="A24" s="1460" t="s">
        <v>17</v>
      </c>
      <c r="B24" s="1460"/>
      <c r="C24" s="195"/>
      <c r="D24" s="196"/>
      <c r="E24" s="3">
        <v>3.6</v>
      </c>
      <c r="F24" s="52" t="s">
        <v>43</v>
      </c>
      <c r="G24" s="41"/>
      <c r="H24" s="3">
        <v>3.9</v>
      </c>
      <c r="I24" s="53" t="s">
        <v>43</v>
      </c>
      <c r="J24" s="41"/>
      <c r="K24" s="3">
        <v>3.9</v>
      </c>
      <c r="L24" s="53" t="s">
        <v>43</v>
      </c>
      <c r="M24" s="53"/>
      <c r="N24" s="3">
        <v>3.8</v>
      </c>
      <c r="O24" s="54" t="s">
        <v>43</v>
      </c>
      <c r="P24" s="55"/>
      <c r="Q24" s="3">
        <v>3.8</v>
      </c>
      <c r="R24" s="52" t="s">
        <v>43</v>
      </c>
    </row>
    <row r="25" spans="1:18" ht="12" customHeight="1" x14ac:dyDescent="0.2">
      <c r="A25" s="1460" t="s">
        <v>13</v>
      </c>
      <c r="B25" s="1460"/>
      <c r="C25" s="195"/>
      <c r="D25" s="196"/>
      <c r="E25" s="3">
        <v>0.5</v>
      </c>
      <c r="F25" s="52"/>
      <c r="G25" s="41"/>
      <c r="H25" s="3">
        <v>3</v>
      </c>
      <c r="I25" s="53"/>
      <c r="J25" s="41"/>
      <c r="K25" s="3">
        <v>3.4</v>
      </c>
      <c r="L25" s="53"/>
      <c r="M25" s="53"/>
      <c r="N25" s="3">
        <v>4.7</v>
      </c>
      <c r="O25" s="53"/>
      <c r="P25" s="55"/>
      <c r="Q25" s="3">
        <v>2.6</v>
      </c>
      <c r="R25" s="52"/>
    </row>
    <row r="26" spans="1:18" ht="12" customHeight="1" x14ac:dyDescent="0.2">
      <c r="A26" s="1460" t="s">
        <v>10</v>
      </c>
      <c r="B26" s="1460"/>
      <c r="C26" s="195"/>
      <c r="D26" s="196"/>
      <c r="E26" s="3">
        <v>4.9000000000000004</v>
      </c>
      <c r="F26" s="52"/>
      <c r="G26" s="41"/>
      <c r="H26" s="3">
        <v>5</v>
      </c>
      <c r="I26" s="53"/>
      <c r="J26" s="41"/>
      <c r="K26" s="3">
        <v>4.5999999999999996</v>
      </c>
      <c r="L26" s="53"/>
      <c r="M26" s="53"/>
      <c r="N26" s="3">
        <v>4.5999999999999996</v>
      </c>
      <c r="O26" s="53"/>
      <c r="P26" s="55"/>
      <c r="Q26" s="3">
        <v>4.5999999999999996</v>
      </c>
      <c r="R26" s="52"/>
    </row>
    <row r="27" spans="1:18" ht="12" customHeight="1" x14ac:dyDescent="0.2">
      <c r="A27" s="1460" t="s">
        <v>11</v>
      </c>
      <c r="B27" s="1460"/>
      <c r="C27" s="195"/>
      <c r="D27" s="196"/>
      <c r="E27" s="3">
        <v>-10.1</v>
      </c>
      <c r="F27" s="52"/>
      <c r="G27" s="41"/>
      <c r="H27" s="3">
        <v>0.5</v>
      </c>
      <c r="I27" s="53"/>
      <c r="J27" s="41"/>
      <c r="K27" s="3">
        <v>10</v>
      </c>
      <c r="L27" s="53"/>
      <c r="M27" s="53"/>
      <c r="N27" s="3">
        <v>13.3</v>
      </c>
      <c r="O27" s="53"/>
      <c r="P27" s="55"/>
      <c r="Q27" s="3">
        <v>0.5</v>
      </c>
      <c r="R27" s="52"/>
    </row>
    <row r="28" spans="1:18" ht="12" customHeight="1" x14ac:dyDescent="0.2">
      <c r="A28" s="1476" t="s">
        <v>23</v>
      </c>
      <c r="B28" s="1476"/>
      <c r="C28" s="163"/>
      <c r="D28" s="164"/>
      <c r="E28" s="3">
        <v>2.2000000000000002</v>
      </c>
      <c r="F28" s="52"/>
      <c r="G28" s="41"/>
      <c r="H28" s="3">
        <v>3.5</v>
      </c>
      <c r="I28" s="53"/>
      <c r="J28" s="41"/>
      <c r="K28" s="3">
        <v>4.4000000000000004</v>
      </c>
      <c r="L28" s="53"/>
      <c r="M28" s="53"/>
      <c r="N28" s="3">
        <v>4.8</v>
      </c>
      <c r="O28" s="53"/>
      <c r="P28" s="55"/>
      <c r="Q28" s="3">
        <v>3.4</v>
      </c>
      <c r="R28" s="52"/>
    </row>
    <row r="29" spans="1:18" ht="12" customHeight="1" x14ac:dyDescent="0.2">
      <c r="A29" s="1420"/>
      <c r="B29" s="1420"/>
      <c r="D29" s="11"/>
      <c r="E29" s="3"/>
      <c r="F29" s="52"/>
      <c r="G29" s="41"/>
      <c r="H29" s="3"/>
      <c r="I29" s="53"/>
      <c r="J29" s="41"/>
      <c r="K29" s="3"/>
      <c r="L29" s="53"/>
      <c r="M29" s="53"/>
      <c r="N29" s="3"/>
      <c r="O29" s="53"/>
      <c r="P29" s="55"/>
      <c r="Q29" s="3"/>
      <c r="R29" s="52"/>
    </row>
    <row r="30" spans="1:18" ht="12" customHeight="1" x14ac:dyDescent="0.2">
      <c r="A30" s="1460" t="s">
        <v>24</v>
      </c>
      <c r="B30" s="1460"/>
      <c r="C30" s="195"/>
      <c r="D30" s="196"/>
      <c r="E30" s="3">
        <v>3.7</v>
      </c>
      <c r="F30" s="52"/>
      <c r="G30" s="41"/>
      <c r="H30" s="3">
        <v>3.9</v>
      </c>
      <c r="I30" s="53"/>
      <c r="J30" s="41"/>
      <c r="K30" s="3">
        <v>4</v>
      </c>
      <c r="L30" s="53"/>
      <c r="M30" s="53"/>
      <c r="N30" s="3">
        <v>4</v>
      </c>
      <c r="O30" s="53"/>
      <c r="P30" s="55"/>
      <c r="Q30" s="3">
        <v>3.9</v>
      </c>
      <c r="R30" s="52"/>
    </row>
    <row r="31" spans="1:18" ht="12" customHeight="1" x14ac:dyDescent="0.2">
      <c r="A31" s="1420"/>
      <c r="B31" s="1420"/>
      <c r="D31" s="11"/>
      <c r="E31" s="29"/>
      <c r="F31" s="76"/>
      <c r="G31" s="41"/>
      <c r="H31" s="29"/>
      <c r="I31" s="197"/>
      <c r="J31" s="41"/>
      <c r="K31" s="29"/>
      <c r="L31" s="197"/>
      <c r="M31" s="101"/>
      <c r="N31" s="29"/>
      <c r="O31" s="50"/>
      <c r="P31" s="108"/>
      <c r="Q31" s="32"/>
      <c r="R31" s="76"/>
    </row>
    <row r="32" spans="1:18" x14ac:dyDescent="0.2">
      <c r="A32" s="1538" t="s">
        <v>694</v>
      </c>
      <c r="B32" s="1538"/>
      <c r="C32" s="202"/>
      <c r="D32" s="203"/>
      <c r="E32" s="29"/>
      <c r="F32" s="76"/>
      <c r="G32" s="41"/>
      <c r="H32" s="29"/>
      <c r="I32" s="197"/>
      <c r="J32" s="41"/>
      <c r="K32" s="29"/>
      <c r="L32" s="197"/>
      <c r="M32" s="101"/>
      <c r="N32" s="29"/>
      <c r="O32" s="50"/>
      <c r="P32" s="108"/>
      <c r="Q32" s="32"/>
      <c r="R32" s="76"/>
    </row>
    <row r="33" spans="1:18" s="267" customFormat="1" ht="12.75" customHeight="1" x14ac:dyDescent="0.2">
      <c r="A33" s="1460" t="s">
        <v>252</v>
      </c>
      <c r="B33" s="1460"/>
      <c r="C33" s="269"/>
      <c r="D33" s="196"/>
      <c r="E33" s="165">
        <v>388</v>
      </c>
      <c r="F33" s="12"/>
      <c r="G33" s="41"/>
      <c r="H33" s="165">
        <v>216</v>
      </c>
      <c r="I33" s="197"/>
      <c r="J33" s="41"/>
      <c r="K33" s="165">
        <v>147</v>
      </c>
      <c r="L33" s="197"/>
      <c r="M33" s="101"/>
      <c r="N33" s="42">
        <v>117</v>
      </c>
      <c r="O33" s="50"/>
      <c r="P33" s="108"/>
      <c r="Q33" s="74">
        <v>95</v>
      </c>
      <c r="R33" s="76"/>
    </row>
    <row r="34" spans="1:18" ht="13.5" customHeight="1" x14ac:dyDescent="0.2">
      <c r="A34" s="1460" t="s">
        <v>253</v>
      </c>
      <c r="B34" s="1460"/>
      <c r="C34" s="195"/>
      <c r="D34" s="196"/>
      <c r="E34" s="270">
        <v>-79</v>
      </c>
      <c r="F34" s="77"/>
      <c r="G34" s="41"/>
      <c r="H34" s="270">
        <v>-4</v>
      </c>
      <c r="I34" s="271"/>
      <c r="J34" s="226"/>
      <c r="K34" s="270">
        <v>-14</v>
      </c>
      <c r="L34" s="271"/>
      <c r="M34" s="272"/>
      <c r="N34" s="270">
        <v>-15</v>
      </c>
      <c r="O34" s="273"/>
      <c r="P34" s="274"/>
      <c r="Q34" s="240">
        <v>-14</v>
      </c>
      <c r="R34" s="77"/>
    </row>
    <row r="35" spans="1:18" ht="12" customHeight="1" x14ac:dyDescent="0.2">
      <c r="A35" s="1460" t="s">
        <v>26</v>
      </c>
      <c r="B35" s="1460"/>
      <c r="C35" s="195"/>
      <c r="D35" s="196"/>
      <c r="E35" s="83">
        <v>-859</v>
      </c>
      <c r="F35" s="78"/>
      <c r="G35" s="41"/>
      <c r="H35" s="83">
        <v>521</v>
      </c>
      <c r="I35" s="205"/>
      <c r="J35" s="41"/>
      <c r="K35" s="83">
        <v>24</v>
      </c>
      <c r="L35" s="205"/>
      <c r="M35" s="100"/>
      <c r="N35" s="45">
        <v>200</v>
      </c>
      <c r="O35" s="46"/>
      <c r="P35" s="107"/>
      <c r="Q35" s="75">
        <v>627</v>
      </c>
      <c r="R35" s="78"/>
    </row>
    <row r="36" spans="1:18" ht="12" customHeight="1" x14ac:dyDescent="0.2">
      <c r="A36" s="1460" t="s">
        <v>27</v>
      </c>
      <c r="B36" s="1460"/>
      <c r="C36" s="195"/>
      <c r="D36" s="196"/>
      <c r="E36" s="84">
        <v>88</v>
      </c>
      <c r="F36" s="78"/>
      <c r="G36" s="41"/>
      <c r="H36" s="84">
        <v>-31</v>
      </c>
      <c r="I36" s="205"/>
      <c r="J36" s="41"/>
      <c r="K36" s="84">
        <v>40</v>
      </c>
      <c r="L36" s="205"/>
      <c r="M36" s="100"/>
      <c r="N36" s="47">
        <v>22</v>
      </c>
      <c r="O36" s="46"/>
      <c r="P36" s="107"/>
      <c r="Q36" s="47">
        <v>-46</v>
      </c>
      <c r="R36" s="78"/>
    </row>
    <row r="37" spans="1:18" ht="12.95" customHeight="1" thickBot="1" x14ac:dyDescent="0.25">
      <c r="A37" s="1476" t="s">
        <v>14</v>
      </c>
      <c r="B37" s="1476"/>
      <c r="C37" s="163"/>
      <c r="D37" s="164"/>
      <c r="E37" s="96">
        <v>-462</v>
      </c>
      <c r="F37" s="77"/>
      <c r="G37" s="41"/>
      <c r="H37" s="96">
        <v>702</v>
      </c>
      <c r="I37" s="204"/>
      <c r="J37" s="41"/>
      <c r="K37" s="96">
        <v>197</v>
      </c>
      <c r="L37" s="204"/>
      <c r="M37" s="99"/>
      <c r="N37" s="49">
        <v>324</v>
      </c>
      <c r="O37" s="43"/>
      <c r="P37" s="106"/>
      <c r="Q37" s="49">
        <v>662</v>
      </c>
      <c r="R37" s="77"/>
    </row>
    <row r="38" spans="1:18" ht="12" customHeight="1" thickTop="1" x14ac:dyDescent="0.2">
      <c r="A38" s="1420"/>
      <c r="B38" s="1420"/>
      <c r="D38" s="11"/>
      <c r="E38" s="28"/>
      <c r="F38" s="76"/>
      <c r="G38" s="41"/>
      <c r="H38" s="28"/>
      <c r="I38" s="197"/>
      <c r="J38" s="41"/>
      <c r="K38" s="28"/>
      <c r="L38" s="197"/>
      <c r="M38" s="101"/>
      <c r="N38" s="28"/>
      <c r="O38" s="50"/>
      <c r="P38" s="108"/>
      <c r="Q38" s="28"/>
      <c r="R38" s="76"/>
    </row>
    <row r="39" spans="1:18" ht="14.1" customHeight="1" x14ac:dyDescent="0.2">
      <c r="A39" s="1461" t="s">
        <v>254</v>
      </c>
      <c r="B39" s="1461"/>
      <c r="C39" s="200"/>
      <c r="D39" s="201"/>
      <c r="E39" s="29"/>
      <c r="F39" s="76"/>
      <c r="G39" s="41"/>
      <c r="H39" s="29"/>
      <c r="I39" s="197"/>
      <c r="J39" s="41"/>
      <c r="K39" s="29"/>
      <c r="L39" s="197"/>
      <c r="M39" s="101"/>
      <c r="N39" s="29"/>
      <c r="O39" s="50"/>
      <c r="P39" s="108"/>
      <c r="Q39" s="32"/>
      <c r="R39" s="76"/>
    </row>
    <row r="40" spans="1:18" ht="12" customHeight="1" x14ac:dyDescent="0.2">
      <c r="A40" s="1460" t="s">
        <v>2</v>
      </c>
      <c r="B40" s="1460"/>
      <c r="C40" s="195"/>
      <c r="D40" s="196"/>
      <c r="E40" s="121">
        <v>0.5</v>
      </c>
      <c r="F40" s="52" t="s">
        <v>43</v>
      </c>
      <c r="G40" s="41"/>
      <c r="H40" s="121">
        <v>0.8</v>
      </c>
      <c r="I40" s="53" t="s">
        <v>43</v>
      </c>
      <c r="J40" s="41"/>
      <c r="K40" s="121">
        <v>1</v>
      </c>
      <c r="L40" s="53" t="s">
        <v>43</v>
      </c>
      <c r="M40" s="53"/>
      <c r="N40" s="57">
        <v>1.1000000000000001</v>
      </c>
      <c r="O40" s="54" t="s">
        <v>43</v>
      </c>
      <c r="P40" s="55"/>
      <c r="Q40" s="57">
        <v>0.8</v>
      </c>
      <c r="R40" s="52" t="s">
        <v>43</v>
      </c>
    </row>
    <row r="41" spans="1:18" ht="12" customHeight="1" x14ac:dyDescent="0.2">
      <c r="A41" s="1460" t="s">
        <v>73</v>
      </c>
      <c r="B41" s="1460"/>
      <c r="C41" s="195"/>
      <c r="D41" s="196"/>
      <c r="E41" s="121">
        <v>-1.9</v>
      </c>
      <c r="F41" s="52"/>
      <c r="G41" s="41"/>
      <c r="H41" s="121">
        <v>-0.1</v>
      </c>
      <c r="I41" s="53"/>
      <c r="J41" s="41"/>
      <c r="K41" s="121">
        <v>0.8</v>
      </c>
      <c r="L41" s="53"/>
      <c r="M41" s="53"/>
      <c r="N41" s="57">
        <v>1.5</v>
      </c>
      <c r="O41" s="53"/>
      <c r="P41" s="55"/>
      <c r="Q41" s="57">
        <v>1.7</v>
      </c>
      <c r="R41" s="52"/>
    </row>
    <row r="42" spans="1:18" ht="12" customHeight="1" x14ac:dyDescent="0.2">
      <c r="A42" s="1460" t="s">
        <v>146</v>
      </c>
      <c r="B42" s="1460"/>
      <c r="C42" s="195"/>
      <c r="D42" s="196"/>
      <c r="E42" s="121">
        <v>-1</v>
      </c>
      <c r="F42" s="52"/>
      <c r="G42" s="41"/>
      <c r="H42" s="121">
        <v>0.6</v>
      </c>
      <c r="I42" s="53"/>
      <c r="J42" s="41"/>
      <c r="K42" s="121">
        <v>0.1</v>
      </c>
      <c r="L42" s="53"/>
      <c r="M42" s="53"/>
      <c r="N42" s="58">
        <v>0.2</v>
      </c>
      <c r="O42" s="53"/>
      <c r="P42" s="55"/>
      <c r="Q42" s="58">
        <v>0.8</v>
      </c>
      <c r="R42" s="52"/>
    </row>
    <row r="43" spans="1:18" ht="12.95" customHeight="1" thickBot="1" x14ac:dyDescent="0.25">
      <c r="A43" s="1476" t="s">
        <v>14</v>
      </c>
      <c r="B43" s="1476"/>
      <c r="C43" s="163"/>
      <c r="D43" s="164"/>
      <c r="E43" s="206">
        <v>-2.4</v>
      </c>
      <c r="F43" s="52" t="s">
        <v>43</v>
      </c>
      <c r="G43" s="41"/>
      <c r="H43" s="206">
        <v>1.3</v>
      </c>
      <c r="I43" s="53" t="s">
        <v>43</v>
      </c>
      <c r="J43" s="41"/>
      <c r="K43" s="206">
        <v>1.9</v>
      </c>
      <c r="L43" s="53" t="s">
        <v>43</v>
      </c>
      <c r="M43" s="53"/>
      <c r="N43" s="59">
        <v>2.8</v>
      </c>
      <c r="O43" s="54" t="s">
        <v>43</v>
      </c>
      <c r="P43" s="55"/>
      <c r="Q43" s="59">
        <v>3.3</v>
      </c>
      <c r="R43" s="52" t="s">
        <v>43</v>
      </c>
    </row>
    <row r="44" spans="1:18" ht="12" customHeight="1" thickTop="1" x14ac:dyDescent="0.2">
      <c r="A44" s="1420"/>
      <c r="B44" s="1420"/>
      <c r="D44" s="11"/>
      <c r="E44" s="28"/>
      <c r="F44" s="12"/>
      <c r="G44" s="41"/>
      <c r="H44" s="28"/>
      <c r="I44" s="197"/>
      <c r="J44" s="41"/>
      <c r="K44" s="28"/>
      <c r="L44" s="197"/>
      <c r="M44" s="101"/>
      <c r="N44" s="28"/>
      <c r="O44" s="50"/>
      <c r="P44" s="108"/>
      <c r="Q44" s="28"/>
      <c r="R44" s="76"/>
    </row>
    <row r="45" spans="1:18" ht="14.1" customHeight="1" thickBot="1" x14ac:dyDescent="0.25">
      <c r="A45" s="1461" t="s">
        <v>255</v>
      </c>
      <c r="B45" s="1423"/>
      <c r="C45" s="174"/>
      <c r="D45" s="175"/>
      <c r="E45" s="60">
        <v>83.9</v>
      </c>
      <c r="F45" s="12"/>
      <c r="G45" s="41"/>
      <c r="H45" s="60">
        <v>84.5</v>
      </c>
      <c r="I45" s="207"/>
      <c r="J45" s="41"/>
      <c r="K45" s="60">
        <v>83.9</v>
      </c>
      <c r="L45" s="207"/>
      <c r="M45" s="102"/>
      <c r="N45" s="60">
        <v>82.2</v>
      </c>
      <c r="O45" s="61"/>
      <c r="P45" s="109"/>
      <c r="Q45" s="60">
        <v>81.2</v>
      </c>
      <c r="R45" s="110"/>
    </row>
    <row r="46" spans="1:18" s="218" customFormat="1" ht="14.1" customHeight="1" thickTop="1" x14ac:dyDescent="0.2">
      <c r="A46" s="219"/>
      <c r="B46" s="220"/>
      <c r="C46" s="220"/>
      <c r="D46" s="175"/>
      <c r="E46" s="221"/>
      <c r="F46" s="12"/>
      <c r="G46" s="41"/>
      <c r="H46" s="221"/>
      <c r="I46" s="207"/>
      <c r="J46" s="41"/>
      <c r="K46" s="221"/>
      <c r="L46" s="207"/>
      <c r="M46" s="102"/>
      <c r="N46" s="221"/>
      <c r="O46" s="61"/>
      <c r="P46" s="109"/>
      <c r="Q46" s="221"/>
      <c r="R46" s="110"/>
    </row>
    <row r="47" spans="1:18" s="218" customFormat="1" ht="14.1" customHeight="1" x14ac:dyDescent="0.2">
      <c r="A47" s="1539" t="s">
        <v>108</v>
      </c>
      <c r="B47" s="1539"/>
      <c r="C47" s="223"/>
      <c r="D47" s="224"/>
      <c r="E47" s="225"/>
      <c r="F47" s="212"/>
      <c r="G47" s="226"/>
      <c r="H47" s="225"/>
      <c r="I47" s="227"/>
      <c r="J47" s="226"/>
      <c r="K47" s="225"/>
      <c r="L47" s="227"/>
      <c r="M47" s="228"/>
      <c r="N47" s="225"/>
      <c r="O47" s="229"/>
      <c r="P47" s="230"/>
      <c r="Q47" s="225"/>
      <c r="R47" s="231"/>
    </row>
    <row r="48" spans="1:18" s="218" customFormat="1" ht="14.1" customHeight="1" x14ac:dyDescent="0.2">
      <c r="A48" s="250"/>
      <c r="B48" s="213" t="s">
        <v>256</v>
      </c>
      <c r="C48" s="223"/>
      <c r="D48" s="224"/>
      <c r="E48" s="232">
        <v>-13</v>
      </c>
      <c r="F48" s="233"/>
      <c r="G48" s="234"/>
      <c r="H48" s="232">
        <v>-22</v>
      </c>
      <c r="I48" s="235"/>
      <c r="J48" s="234"/>
      <c r="K48" s="232">
        <v>-19</v>
      </c>
      <c r="L48" s="235"/>
      <c r="M48" s="236"/>
      <c r="N48" s="232">
        <v>-20</v>
      </c>
      <c r="O48" s="237"/>
      <c r="P48" s="238"/>
      <c r="Q48" s="232">
        <v>-20</v>
      </c>
      <c r="R48" s="239"/>
    </row>
    <row r="49" spans="1:20" s="218" customFormat="1" ht="14.1" customHeight="1" x14ac:dyDescent="0.2">
      <c r="A49" s="250"/>
      <c r="B49" s="213" t="s">
        <v>109</v>
      </c>
      <c r="C49" s="223"/>
      <c r="D49" s="224"/>
      <c r="E49" s="240">
        <v>-6</v>
      </c>
      <c r="F49" s="241"/>
      <c r="G49" s="242"/>
      <c r="H49" s="240">
        <v>-8</v>
      </c>
      <c r="I49" s="243"/>
      <c r="J49" s="242"/>
      <c r="K49" s="240">
        <v>-10</v>
      </c>
      <c r="L49" s="243"/>
      <c r="M49" s="244"/>
      <c r="N49" s="240">
        <v>-11</v>
      </c>
      <c r="O49" s="245"/>
      <c r="P49" s="246"/>
      <c r="Q49" s="240">
        <v>-11</v>
      </c>
      <c r="R49" s="247"/>
    </row>
    <row r="50" spans="1:20" s="218" customFormat="1" ht="14.1" customHeight="1" x14ac:dyDescent="0.2">
      <c r="A50" s="250"/>
      <c r="B50" s="213" t="s">
        <v>110</v>
      </c>
      <c r="C50" s="223"/>
      <c r="D50" s="224"/>
      <c r="E50" s="240">
        <v>-39</v>
      </c>
      <c r="F50" s="241"/>
      <c r="G50" s="242"/>
      <c r="H50" s="240">
        <v>-38</v>
      </c>
      <c r="I50" s="243"/>
      <c r="J50" s="242"/>
      <c r="K50" s="240">
        <v>-39</v>
      </c>
      <c r="L50" s="243"/>
      <c r="M50" s="244"/>
      <c r="N50" s="240">
        <v>-39</v>
      </c>
      <c r="O50" s="245"/>
      <c r="P50" s="246"/>
      <c r="Q50" s="240">
        <v>-40</v>
      </c>
      <c r="R50" s="247"/>
    </row>
    <row r="51" spans="1:20" s="218" customFormat="1" ht="14.1" customHeight="1" thickBot="1" x14ac:dyDescent="0.25">
      <c r="A51" s="250"/>
      <c r="B51" s="249" t="s">
        <v>111</v>
      </c>
      <c r="C51" s="223"/>
      <c r="D51" s="224"/>
      <c r="E51" s="248">
        <v>-58</v>
      </c>
      <c r="F51" s="233"/>
      <c r="G51" s="234"/>
      <c r="H51" s="248">
        <v>-68</v>
      </c>
      <c r="I51" s="235"/>
      <c r="J51" s="234"/>
      <c r="K51" s="248">
        <v>-68</v>
      </c>
      <c r="L51" s="235"/>
      <c r="M51" s="236"/>
      <c r="N51" s="248">
        <v>-70</v>
      </c>
      <c r="O51" s="237"/>
      <c r="P51" s="238"/>
      <c r="Q51" s="248">
        <v>-71</v>
      </c>
      <c r="R51" s="239"/>
    </row>
    <row r="52" spans="1:20" ht="12" customHeight="1" thickTop="1" x14ac:dyDescent="0.2">
      <c r="D52" s="176"/>
      <c r="E52" s="265"/>
      <c r="F52" s="177"/>
      <c r="G52" s="41"/>
      <c r="H52" s="13"/>
      <c r="I52" s="103"/>
      <c r="J52" s="41"/>
      <c r="K52" s="13"/>
      <c r="L52" s="103"/>
      <c r="M52" s="41"/>
      <c r="N52" s="13"/>
      <c r="P52" s="208"/>
      <c r="Q52" s="222"/>
      <c r="R52" s="209"/>
    </row>
    <row r="53" spans="1:20" x14ac:dyDescent="0.2">
      <c r="J53" s="41"/>
      <c r="K53" s="13"/>
      <c r="L53" s="41"/>
    </row>
    <row r="54" spans="1:20" ht="13.5" x14ac:dyDescent="0.2">
      <c r="A54" s="210" t="s">
        <v>57</v>
      </c>
      <c r="B54" s="1537" t="s">
        <v>133</v>
      </c>
      <c r="C54" s="1537"/>
      <c r="D54" s="1537"/>
      <c r="E54" s="1537"/>
      <c r="F54" s="1537"/>
      <c r="G54" s="1537"/>
      <c r="H54" s="1537"/>
      <c r="I54" s="1537"/>
      <c r="J54" s="1537"/>
      <c r="K54" s="1537"/>
      <c r="L54" s="1537"/>
      <c r="M54" s="1537"/>
      <c r="N54" s="1537"/>
      <c r="O54" s="1537"/>
      <c r="P54" s="1537"/>
      <c r="Q54" s="1537"/>
      <c r="R54" s="277"/>
      <c r="T54" s="280"/>
    </row>
    <row r="55" spans="1:20" ht="13.5" customHeight="1" x14ac:dyDescent="0.2">
      <c r="A55" s="187" t="s">
        <v>55</v>
      </c>
      <c r="B55" s="1464" t="s">
        <v>134</v>
      </c>
      <c r="C55" s="1464"/>
      <c r="D55" s="1464"/>
      <c r="E55" s="1464"/>
      <c r="F55" s="1464"/>
      <c r="G55" s="1464"/>
      <c r="H55" s="1464"/>
      <c r="I55" s="1464"/>
      <c r="J55" s="1464"/>
      <c r="K55" s="1464"/>
      <c r="L55" s="1464"/>
      <c r="M55" s="1464"/>
      <c r="N55" s="1464"/>
      <c r="O55" s="1464"/>
      <c r="P55" s="1464"/>
      <c r="Q55" s="1464"/>
      <c r="R55" s="278"/>
      <c r="T55" s="279"/>
    </row>
    <row r="56" spans="1:20" ht="13.5" customHeight="1" x14ac:dyDescent="0.2">
      <c r="A56" s="187" t="s">
        <v>56</v>
      </c>
      <c r="B56" s="1464" t="s">
        <v>135</v>
      </c>
      <c r="C56" s="1464"/>
      <c r="D56" s="1464"/>
      <c r="E56" s="1464"/>
      <c r="F56" s="1464"/>
      <c r="G56" s="1464"/>
      <c r="H56" s="1464"/>
      <c r="I56" s="1464"/>
      <c r="J56" s="1464"/>
      <c r="K56" s="1464"/>
      <c r="L56" s="1464"/>
      <c r="M56" s="1464"/>
      <c r="N56" s="1464"/>
      <c r="O56" s="1464"/>
      <c r="P56" s="1464"/>
      <c r="Q56" s="1464"/>
      <c r="R56" s="278"/>
      <c r="T56" s="279"/>
    </row>
    <row r="57" spans="1:20" ht="59.25" customHeight="1" x14ac:dyDescent="0.2">
      <c r="A57" s="187" t="s">
        <v>58</v>
      </c>
      <c r="B57" s="1397" t="s">
        <v>136</v>
      </c>
      <c r="C57" s="1397"/>
      <c r="D57" s="1397"/>
      <c r="E57" s="1397"/>
      <c r="F57" s="1397"/>
      <c r="G57" s="1397"/>
      <c r="H57" s="1397"/>
      <c r="I57" s="1397"/>
      <c r="J57" s="1397"/>
      <c r="K57" s="1397"/>
      <c r="L57" s="1397"/>
      <c r="M57" s="1397"/>
      <c r="N57" s="1397"/>
      <c r="O57" s="1397"/>
      <c r="P57" s="1397"/>
      <c r="Q57" s="1397"/>
      <c r="R57" s="268"/>
      <c r="T57" s="279"/>
    </row>
    <row r="58" spans="1:20" ht="13.5" customHeight="1" x14ac:dyDescent="0.2">
      <c r="A58" s="187" t="s">
        <v>59</v>
      </c>
      <c r="B58" s="1443" t="s">
        <v>148</v>
      </c>
      <c r="C58" s="1443"/>
      <c r="D58" s="1443"/>
      <c r="E58" s="1443"/>
      <c r="F58" s="1443"/>
      <c r="G58" s="1443"/>
      <c r="H58" s="1443"/>
      <c r="I58" s="1443"/>
      <c r="J58" s="1443"/>
      <c r="K58" s="1443"/>
      <c r="L58" s="1443"/>
      <c r="M58" s="1443"/>
      <c r="N58" s="1443"/>
      <c r="O58" s="1443"/>
      <c r="P58" s="1443"/>
      <c r="Q58" s="1443"/>
      <c r="R58" s="268"/>
    </row>
    <row r="59" spans="1:20" s="275" customFormat="1" ht="23.25" customHeight="1" x14ac:dyDescent="0.2">
      <c r="A59" s="187" t="s">
        <v>60</v>
      </c>
      <c r="B59" s="1397" t="s">
        <v>150</v>
      </c>
      <c r="C59" s="1397"/>
      <c r="D59" s="1397"/>
      <c r="E59" s="1397"/>
      <c r="F59" s="1397"/>
      <c r="G59" s="1397"/>
      <c r="H59" s="1397"/>
      <c r="I59" s="1397"/>
      <c r="J59" s="1397"/>
      <c r="K59" s="1397"/>
      <c r="L59" s="1397"/>
      <c r="M59" s="1397"/>
      <c r="N59" s="1397"/>
      <c r="O59" s="1397"/>
      <c r="P59" s="1397"/>
      <c r="Q59" s="1397"/>
      <c r="R59" s="268"/>
      <c r="T59" s="279"/>
    </row>
    <row r="60" spans="1:20" s="267" customFormat="1" ht="36" customHeight="1" x14ac:dyDescent="0.2">
      <c r="A60" s="187" t="s">
        <v>61</v>
      </c>
      <c r="B60" s="1464" t="s">
        <v>137</v>
      </c>
      <c r="C60" s="1464"/>
      <c r="D60" s="1464"/>
      <c r="E60" s="1464"/>
      <c r="F60" s="1464"/>
      <c r="G60" s="1464"/>
      <c r="H60" s="1464"/>
      <c r="I60" s="1464"/>
      <c r="J60" s="1464"/>
      <c r="K60" s="1464"/>
      <c r="L60" s="1464"/>
      <c r="M60" s="1464"/>
      <c r="N60" s="1464"/>
      <c r="O60" s="1464"/>
      <c r="P60" s="1464"/>
      <c r="Q60" s="1464"/>
      <c r="R60" s="278"/>
      <c r="T60" s="279"/>
    </row>
    <row r="61" spans="1:20" ht="26.25" customHeight="1" x14ac:dyDescent="0.2">
      <c r="A61" s="187" t="s">
        <v>131</v>
      </c>
      <c r="B61" s="1464" t="s">
        <v>138</v>
      </c>
      <c r="C61" s="1464"/>
      <c r="D61" s="1464"/>
      <c r="E61" s="1464"/>
      <c r="F61" s="1464"/>
      <c r="G61" s="1464"/>
      <c r="H61" s="1464"/>
      <c r="I61" s="1464"/>
      <c r="J61" s="1464"/>
      <c r="K61" s="1464"/>
      <c r="L61" s="1464"/>
      <c r="M61" s="1464"/>
      <c r="N61" s="1464"/>
      <c r="O61" s="1464"/>
      <c r="P61" s="1464"/>
      <c r="Q61" s="1464"/>
      <c r="R61" s="278"/>
      <c r="T61" s="279"/>
    </row>
  </sheetData>
  <sheetProtection formatCells="0" formatColumns="0" formatRows="0" insertColumns="0" insertRows="0" insertHyperlinks="0" deleteColumns="0" deleteRows="0" sort="0" autoFilter="0" pivotTables="0"/>
  <customSheetViews>
    <customSheetView guid="{2C9B2C1A-81A6-48A3-8FB1-DCFE0A20C29C}" fitToPage="1">
      <selection activeCell="B62" sqref="B62:AF62"/>
      <pageMargins left="0.25" right="0.25" top="0.5" bottom="0.5" header="0.3" footer="0.3"/>
      <printOptions horizontalCentered="1"/>
      <pageSetup scale="67" orientation="landscape" r:id="rId1"/>
      <headerFooter>
        <oddFooter>&amp;L&amp;K0070C0The Allstate Corporation 4Q19 Supplement&amp;R&amp;K000000&amp;A</oddFooter>
      </headerFooter>
    </customSheetView>
    <customSheetView guid="{D0B20ABF-5FBA-4802-BB92-8148C3F1B1AD}" fitToPage="1">
      <selection sqref="A1:AG1"/>
      <pageMargins left="0.25" right="0.25" top="0.5" bottom="0.5" header="0.3" footer="0.3"/>
      <printOptions horizontalCentered="1"/>
      <pageSetup scale="67" orientation="landscape" r:id="rId2"/>
      <headerFooter>
        <oddFooter>&amp;L&amp;K0070C0The Allstate Corporation 4Q19 Supplement&amp;R&amp;K000000&amp;A</oddFooter>
      </headerFooter>
    </customSheetView>
    <customSheetView guid="{0B7FDDCE-76D6-4341-B795-862A34477CB3}" fitToPage="1">
      <selection sqref="A1:AG1"/>
      <pageMargins left="0.25" right="0.25" top="0.5" bottom="0.5" header="0.3" footer="0.3"/>
      <printOptions horizontalCentered="1"/>
      <pageSetup scale="67" orientation="landscape" r:id="rId3"/>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67" orientation="landscape" r:id="rId4"/>
      <headerFooter>
        <oddFooter>&amp;L&amp;K0070C0The Allstate Corporation 4Q19 Supplement&amp;R&amp;K000000&amp;A</oddFooter>
      </headerFooter>
    </customSheetView>
    <customSheetView guid="{890510C0-555E-4CA3-90D8-F97D8CDBC7E8}" fitToPage="1">
      <selection activeCell="A3" sqref="A3"/>
      <pageMargins left="0.25" right="0.25" top="0.5" bottom="0.5" header="0.3" footer="0.3"/>
      <printOptions horizontalCentered="1"/>
      <pageSetup scale="61" orientation="landscape" r:id="rId5"/>
      <headerFooter>
        <oddFooter>&amp;L&amp;K0070C0The Allstate Corporation 1Q20 Supplement&amp;R&amp;K000000&amp;A</oddFooter>
      </headerFooter>
    </customSheetView>
    <customSheetView guid="{37FF72F6-90B1-42B8-8DBF-DD3FAC5BA85D}" fitToPage="1">
      <selection activeCell="A3" sqref="A3"/>
      <pageMargins left="0.25" right="0.25" top="0.5" bottom="0.5" header="0.3" footer="0.3"/>
      <printOptions horizontalCentered="1"/>
      <pageSetup scale="61" orientation="landscape" r:id="rId6"/>
      <headerFooter>
        <oddFooter>&amp;L&amp;K0070C0The Allstate Corporation 1Q20 Supplement&amp;R&amp;K000000&amp;A</oddFooter>
      </headerFooter>
    </customSheetView>
  </customSheetViews>
  <mergeCells count="52">
    <mergeCell ref="A42:B42"/>
    <mergeCell ref="A43:B43"/>
    <mergeCell ref="A44:B44"/>
    <mergeCell ref="A45:B45"/>
    <mergeCell ref="A47:B47"/>
    <mergeCell ref="B54:Q54"/>
    <mergeCell ref="B55:Q55"/>
    <mergeCell ref="B56:Q56"/>
    <mergeCell ref="A41:B41"/>
    <mergeCell ref="A16:B16"/>
    <mergeCell ref="A17:B17"/>
    <mergeCell ref="A18:B18"/>
    <mergeCell ref="A19:B19"/>
    <mergeCell ref="A20:B20"/>
    <mergeCell ref="A25:B25"/>
    <mergeCell ref="A27:B27"/>
    <mergeCell ref="A28:B28"/>
    <mergeCell ref="A29:B29"/>
    <mergeCell ref="A30:B30"/>
    <mergeCell ref="A31:B31"/>
    <mergeCell ref="A36:B36"/>
    <mergeCell ref="A40:B40"/>
    <mergeCell ref="A21:B21"/>
    <mergeCell ref="A22:B22"/>
    <mergeCell ref="A37:B37"/>
    <mergeCell ref="A38:B38"/>
    <mergeCell ref="A39:B39"/>
    <mergeCell ref="A14:B14"/>
    <mergeCell ref="A15:B15"/>
    <mergeCell ref="A23:B23"/>
    <mergeCell ref="A24:B24"/>
    <mergeCell ref="A35:B35"/>
    <mergeCell ref="A26:B26"/>
    <mergeCell ref="A32:B32"/>
    <mergeCell ref="A34:B34"/>
    <mergeCell ref="A33:B33"/>
    <mergeCell ref="A13:B13"/>
    <mergeCell ref="A1:R1"/>
    <mergeCell ref="A2:R2"/>
    <mergeCell ref="A4:B4"/>
    <mergeCell ref="A7:B7"/>
    <mergeCell ref="A8:B8"/>
    <mergeCell ref="A9:B9"/>
    <mergeCell ref="A10:B10"/>
    <mergeCell ref="A11:B11"/>
    <mergeCell ref="A12:B12"/>
    <mergeCell ref="D4:R4"/>
    <mergeCell ref="B57:Q57"/>
    <mergeCell ref="B59:Q59"/>
    <mergeCell ref="B60:Q60"/>
    <mergeCell ref="B61:Q61"/>
    <mergeCell ref="B58:Q58"/>
  </mergeCells>
  <printOptions horizontalCentered="1"/>
  <pageMargins left="0.25" right="0.25" top="0.5" bottom="0.5" header="0.3" footer="0.3"/>
  <pageSetup scale="60" orientation="landscape" r:id="rId7"/>
  <headerFooter>
    <oddFooter>&amp;L&amp;K0070C0The Allstate Corporation 1Q20 Supplement&amp;R&amp;K000000&amp;A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6562-F3DD-4B28-96A3-A8EDE1D613A1}">
  <sheetPr>
    <pageSetUpPr fitToPage="1"/>
  </sheetPr>
  <dimension ref="A1:Z43"/>
  <sheetViews>
    <sheetView zoomScaleNormal="100" workbookViewId="0">
      <selection sqref="A1:W1"/>
    </sheetView>
  </sheetViews>
  <sheetFormatPr defaultColWidth="13.7109375" defaultRowHeight="12.75" x14ac:dyDescent="0.2"/>
  <cols>
    <col min="1" max="1" width="3" style="5" customWidth="1"/>
    <col min="2" max="2" width="41" style="5" customWidth="1"/>
    <col min="3" max="4" width="2.42578125" style="5" customWidth="1"/>
    <col min="5" max="5" width="11.85546875" style="5" customWidth="1"/>
    <col min="6" max="7" width="2.42578125" style="5" customWidth="1"/>
    <col min="8" max="8" width="11.85546875" style="5" customWidth="1"/>
    <col min="9" max="10" width="2.42578125" style="5" customWidth="1"/>
    <col min="11" max="11" width="11.85546875" style="5" customWidth="1"/>
    <col min="12" max="13" width="2.42578125" style="5" customWidth="1"/>
    <col min="14" max="14" width="11.85546875" style="5" customWidth="1"/>
    <col min="15" max="16" width="2.42578125" style="5" customWidth="1"/>
    <col min="17" max="17" width="11.85546875" style="5" customWidth="1"/>
    <col min="18" max="19" width="2.42578125" style="5" customWidth="1"/>
    <col min="20" max="20" width="11.85546875" style="5" customWidth="1"/>
    <col min="21" max="22" width="2.42578125" style="5" customWidth="1"/>
    <col min="23" max="23" width="11.85546875" style="5" customWidth="1"/>
    <col min="24" max="24" width="2.42578125" style="5" customWidth="1"/>
    <col min="25" max="25" width="13.7109375" style="5"/>
    <col min="26" max="26" width="13.7109375" style="29"/>
    <col min="27" max="16384" width="13.7109375" style="5"/>
  </cols>
  <sheetData>
    <row r="1" spans="1:26" ht="13.5" x14ac:dyDescent="0.25">
      <c r="A1" s="1418" t="s">
        <v>0</v>
      </c>
      <c r="B1" s="1420"/>
      <c r="C1" s="1420"/>
      <c r="D1" s="1420"/>
      <c r="E1" s="1420"/>
      <c r="F1" s="1420"/>
      <c r="G1" s="1420"/>
      <c r="H1" s="1420"/>
      <c r="I1" s="1420"/>
      <c r="J1" s="1420"/>
      <c r="K1" s="1420"/>
      <c r="L1" s="1420"/>
      <c r="M1" s="1420"/>
      <c r="N1" s="1420"/>
      <c r="O1" s="1420"/>
      <c r="P1" s="1420"/>
      <c r="Q1" s="1420"/>
      <c r="R1" s="1420"/>
      <c r="S1" s="1420"/>
      <c r="T1" s="1420"/>
      <c r="U1" s="1420"/>
      <c r="V1" s="1420"/>
      <c r="W1" s="1420"/>
    </row>
    <row r="2" spans="1:26" ht="13.5" x14ac:dyDescent="0.25">
      <c r="A2" s="1418" t="s">
        <v>28</v>
      </c>
      <c r="B2" s="1420"/>
      <c r="C2" s="1420"/>
      <c r="D2" s="1420"/>
      <c r="E2" s="1420"/>
      <c r="F2" s="1420"/>
      <c r="G2" s="1420"/>
      <c r="H2" s="1420"/>
      <c r="I2" s="1420"/>
      <c r="J2" s="1420"/>
      <c r="K2" s="1420"/>
      <c r="L2" s="1420"/>
      <c r="M2" s="1420"/>
      <c r="N2" s="1420"/>
      <c r="O2" s="1420"/>
      <c r="P2" s="1420"/>
      <c r="Q2" s="1420"/>
      <c r="R2" s="1420"/>
      <c r="S2" s="1420"/>
      <c r="T2" s="1420"/>
      <c r="U2" s="1420"/>
      <c r="V2" s="1420"/>
      <c r="W2" s="1420"/>
    </row>
    <row r="4" spans="1:26" ht="15.75" customHeight="1" x14ac:dyDescent="0.2">
      <c r="A4" s="1465" t="s">
        <v>3</v>
      </c>
      <c r="B4" s="1420"/>
      <c r="E4" s="1540" t="s">
        <v>117</v>
      </c>
      <c r="F4" s="1540"/>
      <c r="G4" s="1540"/>
      <c r="H4" s="1540"/>
      <c r="I4" s="1540"/>
      <c r="J4" s="1540"/>
      <c r="K4" s="1540"/>
      <c r="L4" s="1540"/>
      <c r="M4" s="1540"/>
      <c r="N4" s="1540"/>
      <c r="O4" s="1540"/>
      <c r="P4" s="1540"/>
      <c r="Q4" s="1540"/>
      <c r="R4" s="1540"/>
      <c r="S4" s="1540"/>
      <c r="T4" s="1540"/>
      <c r="U4" s="1540"/>
      <c r="V4" s="1540"/>
      <c r="W4" s="1540"/>
    </row>
    <row r="5" spans="1:26" ht="25.9" customHeight="1" x14ac:dyDescent="0.2">
      <c r="E5" s="179" t="s">
        <v>7</v>
      </c>
      <c r="F5" s="118"/>
      <c r="G5" s="118"/>
      <c r="H5" s="179" t="s">
        <v>8</v>
      </c>
      <c r="I5" s="118"/>
      <c r="J5" s="118"/>
      <c r="K5" s="179" t="s">
        <v>42</v>
      </c>
      <c r="L5" s="118"/>
      <c r="M5" s="118"/>
      <c r="N5" s="179" t="s">
        <v>5</v>
      </c>
      <c r="O5" s="118"/>
      <c r="P5" s="118"/>
      <c r="Q5" s="179" t="s">
        <v>6</v>
      </c>
      <c r="R5" s="118"/>
      <c r="S5" s="118"/>
      <c r="T5" s="179" t="s">
        <v>9</v>
      </c>
      <c r="U5" s="118"/>
      <c r="V5" s="118"/>
      <c r="W5" s="179" t="s">
        <v>14</v>
      </c>
    </row>
    <row r="6" spans="1:26" ht="12" customHeight="1" x14ac:dyDescent="0.2">
      <c r="A6" s="1462" t="s">
        <v>18</v>
      </c>
      <c r="B6" s="1420"/>
      <c r="E6" s="13"/>
      <c r="H6" s="13"/>
      <c r="K6" s="13"/>
      <c r="N6" s="13"/>
      <c r="Q6" s="13"/>
      <c r="T6" s="13"/>
      <c r="W6" s="13"/>
      <c r="Z6" s="281"/>
    </row>
    <row r="7" spans="1:26" ht="12" customHeight="1" x14ac:dyDescent="0.2">
      <c r="A7" s="1460" t="s">
        <v>17</v>
      </c>
      <c r="B7" s="1460"/>
      <c r="E7" s="165">
        <v>267</v>
      </c>
      <c r="F7" s="138"/>
      <c r="G7" s="138"/>
      <c r="H7" s="165">
        <v>8</v>
      </c>
      <c r="I7" s="138"/>
      <c r="J7" s="138"/>
      <c r="K7" s="165">
        <v>86</v>
      </c>
      <c r="L7" s="138"/>
      <c r="M7" s="138"/>
      <c r="N7" s="165">
        <v>13</v>
      </c>
      <c r="O7" s="138"/>
      <c r="P7" s="138"/>
      <c r="Q7" s="165">
        <v>141</v>
      </c>
      <c r="R7" s="138"/>
      <c r="S7" s="138"/>
      <c r="T7" s="165">
        <v>10</v>
      </c>
      <c r="U7" s="138"/>
      <c r="V7" s="138"/>
      <c r="W7" s="165">
        <v>525</v>
      </c>
      <c r="Y7" s="276"/>
      <c r="Z7" s="281"/>
    </row>
    <row r="8" spans="1:26" ht="12" customHeight="1" x14ac:dyDescent="0.2">
      <c r="A8" s="1460" t="s">
        <v>22</v>
      </c>
      <c r="B8" s="1460"/>
      <c r="E8" s="83">
        <v>6</v>
      </c>
      <c r="F8" s="137"/>
      <c r="G8" s="137"/>
      <c r="H8" s="83">
        <v>2</v>
      </c>
      <c r="I8" s="137"/>
      <c r="J8" s="137"/>
      <c r="K8" s="83">
        <v>1</v>
      </c>
      <c r="L8" s="137"/>
      <c r="M8" s="137"/>
      <c r="N8" s="83">
        <v>0</v>
      </c>
      <c r="O8" s="137"/>
      <c r="P8" s="137"/>
      <c r="Q8" s="83">
        <v>-5</v>
      </c>
      <c r="R8" s="137"/>
      <c r="S8" s="137"/>
      <c r="T8" s="83">
        <v>2</v>
      </c>
      <c r="U8" s="137"/>
      <c r="V8" s="137"/>
      <c r="W8" s="83">
        <v>6</v>
      </c>
      <c r="Y8" s="276"/>
      <c r="Z8" s="281"/>
    </row>
    <row r="9" spans="1:26" ht="12" customHeight="1" x14ac:dyDescent="0.2">
      <c r="A9" s="1460" t="s">
        <v>10</v>
      </c>
      <c r="B9" s="1460"/>
      <c r="E9" s="83">
        <v>6</v>
      </c>
      <c r="F9" s="137"/>
      <c r="G9" s="137"/>
      <c r="H9" s="83">
        <v>0</v>
      </c>
      <c r="I9" s="137"/>
      <c r="J9" s="137"/>
      <c r="K9" s="83">
        <v>24</v>
      </c>
      <c r="L9" s="137"/>
      <c r="M9" s="137"/>
      <c r="N9" s="83">
        <v>3</v>
      </c>
      <c r="O9" s="137"/>
      <c r="P9" s="137"/>
      <c r="Q9" s="83">
        <v>27</v>
      </c>
      <c r="R9" s="137"/>
      <c r="S9" s="137"/>
      <c r="T9" s="83">
        <v>0</v>
      </c>
      <c r="U9" s="137"/>
      <c r="V9" s="137"/>
      <c r="W9" s="83">
        <v>60</v>
      </c>
      <c r="Y9" s="276"/>
      <c r="Z9" s="281"/>
    </row>
    <row r="10" spans="1:26" ht="12" customHeight="1" x14ac:dyDescent="0.2">
      <c r="A10" s="1460" t="s">
        <v>19</v>
      </c>
      <c r="B10" s="1460"/>
      <c r="E10" s="83">
        <v>-77</v>
      </c>
      <c r="F10" s="137"/>
      <c r="G10" s="137"/>
      <c r="H10" s="83">
        <v>0</v>
      </c>
      <c r="I10" s="137"/>
      <c r="J10" s="137"/>
      <c r="K10" s="83">
        <v>0</v>
      </c>
      <c r="L10" s="137"/>
      <c r="M10" s="137"/>
      <c r="N10" s="83">
        <v>0</v>
      </c>
      <c r="O10" s="137"/>
      <c r="P10" s="137"/>
      <c r="Q10" s="83">
        <v>-115</v>
      </c>
      <c r="R10" s="137"/>
      <c r="S10" s="137"/>
      <c r="T10" s="83">
        <v>0</v>
      </c>
      <c r="U10" s="137"/>
      <c r="V10" s="137"/>
      <c r="W10" s="83">
        <v>-192</v>
      </c>
      <c r="Y10" s="276"/>
      <c r="Z10" s="281"/>
    </row>
    <row r="11" spans="1:26" ht="12" customHeight="1" x14ac:dyDescent="0.2">
      <c r="A11" s="1460" t="s">
        <v>141</v>
      </c>
      <c r="B11" s="1460"/>
      <c r="E11" s="83">
        <v>9</v>
      </c>
      <c r="F11" s="137"/>
      <c r="G11" s="137"/>
      <c r="H11" s="83">
        <v>0</v>
      </c>
      <c r="I11" s="137"/>
      <c r="J11" s="137"/>
      <c r="K11" s="83">
        <v>2</v>
      </c>
      <c r="L11" s="137"/>
      <c r="M11" s="137"/>
      <c r="N11" s="83">
        <v>0</v>
      </c>
      <c r="O11" s="137"/>
      <c r="P11" s="137"/>
      <c r="Q11" s="83">
        <v>4</v>
      </c>
      <c r="R11" s="137"/>
      <c r="S11" s="137"/>
      <c r="T11" s="83">
        <v>2</v>
      </c>
      <c r="U11" s="137"/>
      <c r="V11" s="137"/>
      <c r="W11" s="83">
        <v>17</v>
      </c>
      <c r="Y11" s="276"/>
      <c r="Z11" s="281"/>
    </row>
    <row r="12" spans="1:26" ht="12" customHeight="1" x14ac:dyDescent="0.2">
      <c r="A12" s="1460" t="s">
        <v>142</v>
      </c>
      <c r="B12" s="1460"/>
      <c r="E12" s="84">
        <v>25</v>
      </c>
      <c r="F12" s="137"/>
      <c r="G12" s="137"/>
      <c r="H12" s="84">
        <v>0</v>
      </c>
      <c r="I12" s="137"/>
      <c r="J12" s="137"/>
      <c r="K12" s="84">
        <v>20</v>
      </c>
      <c r="L12" s="137"/>
      <c r="M12" s="137"/>
      <c r="N12" s="84">
        <v>4</v>
      </c>
      <c r="O12" s="137"/>
      <c r="P12" s="137"/>
      <c r="Q12" s="84">
        <v>12</v>
      </c>
      <c r="R12" s="137"/>
      <c r="S12" s="137"/>
      <c r="T12" s="84">
        <v>2</v>
      </c>
      <c r="U12" s="137"/>
      <c r="V12" s="137"/>
      <c r="W12" s="84">
        <v>63</v>
      </c>
      <c r="Y12" s="276"/>
      <c r="Z12" s="281"/>
    </row>
    <row r="13" spans="1:26" ht="12.95" customHeight="1" x14ac:dyDescent="0.2">
      <c r="A13" s="1476" t="s">
        <v>21</v>
      </c>
      <c r="B13" s="1476"/>
      <c r="E13" s="98">
        <v>236</v>
      </c>
      <c r="F13" s="137"/>
      <c r="G13" s="137"/>
      <c r="H13" s="98">
        <v>10</v>
      </c>
      <c r="I13" s="137"/>
      <c r="J13" s="137"/>
      <c r="K13" s="98">
        <v>133</v>
      </c>
      <c r="L13" s="137"/>
      <c r="M13" s="137"/>
      <c r="N13" s="98">
        <v>20</v>
      </c>
      <c r="O13" s="137"/>
      <c r="P13" s="137"/>
      <c r="Q13" s="98">
        <v>64</v>
      </c>
      <c r="R13" s="137"/>
      <c r="S13" s="137"/>
      <c r="T13" s="98">
        <v>16</v>
      </c>
      <c r="U13" s="137"/>
      <c r="V13" s="137"/>
      <c r="W13" s="98">
        <v>479</v>
      </c>
      <c r="Y13" s="276"/>
      <c r="Z13" s="281"/>
    </row>
    <row r="14" spans="1:26" ht="12" customHeight="1" x14ac:dyDescent="0.2">
      <c r="A14" s="1460" t="s">
        <v>29</v>
      </c>
      <c r="B14" s="1460"/>
      <c r="E14" s="84">
        <v>-34</v>
      </c>
      <c r="F14" s="137"/>
      <c r="G14" s="137"/>
      <c r="H14" s="84">
        <v>0</v>
      </c>
      <c r="I14" s="137"/>
      <c r="J14" s="137"/>
      <c r="K14" s="84">
        <v>-5</v>
      </c>
      <c r="L14" s="137"/>
      <c r="M14" s="137"/>
      <c r="N14" s="84">
        <v>0</v>
      </c>
      <c r="O14" s="137"/>
      <c r="P14" s="137"/>
      <c r="Q14" s="84">
        <v>-17</v>
      </c>
      <c r="R14" s="137"/>
      <c r="S14" s="137"/>
      <c r="T14" s="84">
        <v>-2</v>
      </c>
      <c r="U14" s="137"/>
      <c r="V14" s="137"/>
      <c r="W14" s="84">
        <v>-58</v>
      </c>
      <c r="Y14" s="276"/>
      <c r="Z14" s="281"/>
    </row>
    <row r="15" spans="1:26" ht="14.1" customHeight="1" thickBot="1" x14ac:dyDescent="0.25">
      <c r="A15" s="1476" t="s">
        <v>2</v>
      </c>
      <c r="B15" s="1476"/>
      <c r="E15" s="96">
        <v>202</v>
      </c>
      <c r="F15" s="138"/>
      <c r="G15" s="138"/>
      <c r="H15" s="96">
        <v>10</v>
      </c>
      <c r="I15" s="138"/>
      <c r="J15" s="138"/>
      <c r="K15" s="96">
        <v>128</v>
      </c>
      <c r="L15" s="138"/>
      <c r="M15" s="138"/>
      <c r="N15" s="96">
        <v>20</v>
      </c>
      <c r="O15" s="138"/>
      <c r="P15" s="138"/>
      <c r="Q15" s="96">
        <v>47</v>
      </c>
      <c r="R15" s="138"/>
      <c r="S15" s="138"/>
      <c r="T15" s="96">
        <v>14</v>
      </c>
      <c r="U15" s="138"/>
      <c r="V15" s="138"/>
      <c r="W15" s="96">
        <v>421</v>
      </c>
      <c r="Y15" s="276"/>
      <c r="Z15" s="281"/>
    </row>
    <row r="16" spans="1:26" ht="18" customHeight="1" thickTop="1" thickBot="1" x14ac:dyDescent="0.25">
      <c r="A16" s="1476" t="s">
        <v>30</v>
      </c>
      <c r="B16" s="1476"/>
      <c r="E16" s="96">
        <v>171</v>
      </c>
      <c r="F16" s="138"/>
      <c r="G16" s="138"/>
      <c r="H16" s="96">
        <v>8</v>
      </c>
      <c r="I16" s="138"/>
      <c r="J16" s="138"/>
      <c r="K16" s="96">
        <v>106</v>
      </c>
      <c r="L16" s="138"/>
      <c r="M16" s="138"/>
      <c r="N16" s="96">
        <v>16</v>
      </c>
      <c r="O16" s="138"/>
      <c r="P16" s="138"/>
      <c r="Q16" s="96">
        <v>38</v>
      </c>
      <c r="R16" s="138"/>
      <c r="S16" s="138"/>
      <c r="T16" s="96">
        <v>11</v>
      </c>
      <c r="U16" s="138"/>
      <c r="V16" s="138"/>
      <c r="W16" s="96">
        <v>350</v>
      </c>
      <c r="Y16" s="276"/>
      <c r="Z16" s="281"/>
    </row>
    <row r="17" spans="1:26" ht="12" customHeight="1" thickTop="1" x14ac:dyDescent="0.2">
      <c r="A17" s="1460"/>
      <c r="B17" s="1460"/>
      <c r="E17" s="28"/>
      <c r="F17" s="29"/>
      <c r="G17" s="29"/>
      <c r="H17" s="28"/>
      <c r="I17" s="29"/>
      <c r="J17" s="29"/>
      <c r="K17" s="28"/>
      <c r="L17" s="29"/>
      <c r="M17" s="29"/>
      <c r="N17" s="28"/>
      <c r="O17" s="29"/>
      <c r="P17" s="29"/>
      <c r="Q17" s="28"/>
      <c r="R17" s="29"/>
      <c r="S17" s="29"/>
      <c r="T17" s="28"/>
      <c r="U17" s="29"/>
      <c r="V17" s="29"/>
      <c r="W17" s="28"/>
      <c r="Y17" s="276"/>
      <c r="Z17" s="282"/>
    </row>
    <row r="18" spans="1:26" ht="14.1" customHeight="1" x14ac:dyDescent="0.2">
      <c r="A18" s="1460" t="s">
        <v>143</v>
      </c>
      <c r="B18" s="1460"/>
      <c r="E18" s="165">
        <v>295</v>
      </c>
      <c r="F18" s="138"/>
      <c r="G18" s="138"/>
      <c r="H18" s="165">
        <v>8</v>
      </c>
      <c r="I18" s="138"/>
      <c r="J18" s="138"/>
      <c r="K18" s="165">
        <v>132</v>
      </c>
      <c r="L18" s="138"/>
      <c r="M18" s="138"/>
      <c r="N18" s="165">
        <v>20</v>
      </c>
      <c r="O18" s="138"/>
      <c r="P18" s="138"/>
      <c r="Q18" s="165">
        <v>177</v>
      </c>
      <c r="R18" s="138"/>
      <c r="S18" s="138"/>
      <c r="T18" s="165">
        <v>14</v>
      </c>
      <c r="U18" s="138"/>
      <c r="V18" s="138"/>
      <c r="W18" s="165">
        <v>646</v>
      </c>
      <c r="Y18" s="276"/>
      <c r="Z18" s="281"/>
    </row>
    <row r="19" spans="1:26" ht="12" customHeight="1" x14ac:dyDescent="0.2">
      <c r="A19" s="1460" t="s">
        <v>22</v>
      </c>
      <c r="B19" s="1460"/>
      <c r="E19" s="83">
        <v>6</v>
      </c>
      <c r="F19" s="137"/>
      <c r="G19" s="137"/>
      <c r="H19" s="83">
        <v>2</v>
      </c>
      <c r="I19" s="137"/>
      <c r="J19" s="137"/>
      <c r="K19" s="83">
        <v>1</v>
      </c>
      <c r="L19" s="137"/>
      <c r="M19" s="137"/>
      <c r="N19" s="83">
        <v>0</v>
      </c>
      <c r="O19" s="137"/>
      <c r="P19" s="137"/>
      <c r="Q19" s="83">
        <v>-5</v>
      </c>
      <c r="R19" s="137"/>
      <c r="S19" s="137"/>
      <c r="T19" s="83">
        <v>2</v>
      </c>
      <c r="U19" s="137"/>
      <c r="V19" s="137"/>
      <c r="W19" s="83">
        <v>6</v>
      </c>
      <c r="Y19" s="276"/>
      <c r="Z19" s="281"/>
    </row>
    <row r="20" spans="1:26" ht="14.1" customHeight="1" x14ac:dyDescent="0.2">
      <c r="A20" s="1460" t="s">
        <v>45</v>
      </c>
      <c r="B20" s="1460"/>
      <c r="E20" s="84">
        <v>-65</v>
      </c>
      <c r="F20" s="137"/>
      <c r="G20" s="137"/>
      <c r="H20" s="84">
        <v>0</v>
      </c>
      <c r="I20" s="137"/>
      <c r="J20" s="137"/>
      <c r="K20" s="84">
        <v>0</v>
      </c>
      <c r="L20" s="137"/>
      <c r="M20" s="137"/>
      <c r="N20" s="84">
        <v>0</v>
      </c>
      <c r="O20" s="137"/>
      <c r="P20" s="137"/>
      <c r="Q20" s="84">
        <v>-108</v>
      </c>
      <c r="R20" s="137"/>
      <c r="S20" s="137"/>
      <c r="T20" s="84">
        <v>0</v>
      </c>
      <c r="U20" s="137"/>
      <c r="V20" s="137"/>
      <c r="W20" s="84">
        <v>-173</v>
      </c>
      <c r="Y20" s="276"/>
      <c r="Z20" s="281"/>
    </row>
    <row r="21" spans="1:26" ht="14.1" customHeight="1" thickBot="1" x14ac:dyDescent="0.25">
      <c r="A21" s="1476" t="s">
        <v>21</v>
      </c>
      <c r="B21" s="1476"/>
      <c r="E21" s="96">
        <v>236</v>
      </c>
      <c r="F21" s="138"/>
      <c r="G21" s="138"/>
      <c r="H21" s="96">
        <v>10</v>
      </c>
      <c r="I21" s="138"/>
      <c r="J21" s="138"/>
      <c r="K21" s="96">
        <v>133</v>
      </c>
      <c r="L21" s="138"/>
      <c r="M21" s="138"/>
      <c r="N21" s="96">
        <v>20</v>
      </c>
      <c r="O21" s="112"/>
      <c r="P21" s="112"/>
      <c r="Q21" s="96">
        <v>64</v>
      </c>
      <c r="R21" s="112"/>
      <c r="S21" s="112"/>
      <c r="T21" s="96">
        <v>16</v>
      </c>
      <c r="U21" s="112"/>
      <c r="V21" s="112"/>
      <c r="W21" s="96">
        <v>479</v>
      </c>
      <c r="Y21" s="276"/>
      <c r="Z21" s="281"/>
    </row>
    <row r="22" spans="1:26" ht="12" customHeight="1" thickTop="1" x14ac:dyDescent="0.2">
      <c r="A22" s="1460"/>
      <c r="B22" s="1460"/>
      <c r="E22" s="28"/>
      <c r="F22" s="29"/>
      <c r="G22" s="29"/>
      <c r="H22" s="28"/>
      <c r="I22" s="29"/>
      <c r="J22" s="29"/>
      <c r="K22" s="28"/>
      <c r="L22" s="29"/>
      <c r="M22" s="29"/>
      <c r="N22" s="28"/>
      <c r="O22" s="29"/>
      <c r="P22" s="29"/>
      <c r="Q22" s="28"/>
      <c r="R22" s="29"/>
      <c r="S22" s="29"/>
      <c r="T22" s="28"/>
      <c r="U22" s="29"/>
      <c r="V22" s="29"/>
      <c r="W22" s="28"/>
      <c r="Y22" s="276"/>
      <c r="Z22" s="282"/>
    </row>
    <row r="23" spans="1:26" ht="14.1" customHeight="1" x14ac:dyDescent="0.2">
      <c r="A23" s="1462" t="s">
        <v>74</v>
      </c>
      <c r="B23" s="1462"/>
      <c r="E23" s="29"/>
      <c r="F23" s="29"/>
      <c r="G23" s="29"/>
      <c r="H23" s="29"/>
      <c r="I23" s="29"/>
      <c r="J23" s="29"/>
      <c r="K23" s="29"/>
      <c r="L23" s="29"/>
      <c r="M23" s="29"/>
      <c r="N23" s="29"/>
      <c r="O23" s="29"/>
      <c r="P23" s="29"/>
      <c r="Q23" s="29"/>
      <c r="R23" s="29"/>
      <c r="S23" s="29"/>
      <c r="T23" s="29"/>
      <c r="U23" s="29"/>
      <c r="V23" s="29"/>
      <c r="W23" s="29"/>
      <c r="Y23" s="276"/>
      <c r="Z23" s="281"/>
    </row>
    <row r="24" spans="1:26" ht="12" customHeight="1" x14ac:dyDescent="0.2">
      <c r="A24" s="1460" t="s">
        <v>17</v>
      </c>
      <c r="B24" s="1460"/>
      <c r="E24" s="56">
        <v>3.2</v>
      </c>
      <c r="F24" s="69" t="s">
        <v>43</v>
      </c>
      <c r="G24" s="117"/>
      <c r="H24" s="56">
        <v>2.6</v>
      </c>
      <c r="I24" s="69" t="s">
        <v>43</v>
      </c>
      <c r="J24" s="117"/>
      <c r="K24" s="56">
        <v>4.5999999999999996</v>
      </c>
      <c r="L24" s="69" t="s">
        <v>43</v>
      </c>
      <c r="M24" s="117"/>
      <c r="N24" s="56">
        <v>4.0999999999999996</v>
      </c>
      <c r="O24" s="69" t="s">
        <v>43</v>
      </c>
      <c r="P24" s="117"/>
      <c r="Q24" s="56">
        <v>4.3</v>
      </c>
      <c r="R24" s="69" t="s">
        <v>43</v>
      </c>
      <c r="S24" s="117"/>
      <c r="T24" s="56">
        <v>3.4</v>
      </c>
      <c r="U24" s="117" t="s">
        <v>43</v>
      </c>
      <c r="V24" s="117"/>
      <c r="W24" s="56">
        <v>3.6</v>
      </c>
      <c r="X24" s="64" t="s">
        <v>43</v>
      </c>
      <c r="Y24" s="276"/>
      <c r="Z24" s="281"/>
    </row>
    <row r="25" spans="1:26" ht="12" customHeight="1" x14ac:dyDescent="0.2">
      <c r="A25" s="1460" t="s">
        <v>22</v>
      </c>
      <c r="B25" s="1460"/>
      <c r="E25" s="56">
        <v>0.8</v>
      </c>
      <c r="F25" s="117"/>
      <c r="G25" s="117"/>
      <c r="H25" s="56">
        <v>3.2</v>
      </c>
      <c r="I25" s="117"/>
      <c r="J25" s="117"/>
      <c r="K25" s="56">
        <v>2.2000000000000002</v>
      </c>
      <c r="L25" s="117"/>
      <c r="M25" s="117"/>
      <c r="N25" s="56">
        <v>1.2</v>
      </c>
      <c r="O25" s="117"/>
      <c r="P25" s="117"/>
      <c r="Q25" s="56">
        <v>-1.8</v>
      </c>
      <c r="R25" s="117"/>
      <c r="S25" s="117"/>
      <c r="T25" s="56">
        <v>2.2000000000000002</v>
      </c>
      <c r="U25" s="117"/>
      <c r="V25" s="117"/>
      <c r="W25" s="56">
        <v>0.5</v>
      </c>
      <c r="X25" s="65"/>
      <c r="Y25" s="276"/>
      <c r="Z25" s="281"/>
    </row>
    <row r="26" spans="1:26" ht="12" customHeight="1" x14ac:dyDescent="0.2">
      <c r="A26" s="1460" t="s">
        <v>10</v>
      </c>
      <c r="B26" s="1460"/>
      <c r="E26" s="56">
        <v>4.0999999999999996</v>
      </c>
      <c r="F26" s="117"/>
      <c r="G26" s="117"/>
      <c r="H26" s="188">
        <v>0</v>
      </c>
      <c r="I26" s="117"/>
      <c r="J26" s="117"/>
      <c r="K26" s="188">
        <v>5.2</v>
      </c>
      <c r="L26" s="117"/>
      <c r="M26" s="117"/>
      <c r="N26" s="56">
        <v>5.3</v>
      </c>
      <c r="O26" s="117"/>
      <c r="P26" s="117"/>
      <c r="Q26" s="56">
        <v>4.9000000000000004</v>
      </c>
      <c r="R26" s="117"/>
      <c r="S26" s="117"/>
      <c r="T26" s="188">
        <v>0</v>
      </c>
      <c r="U26" s="117"/>
      <c r="V26" s="117"/>
      <c r="W26" s="56">
        <v>4.9000000000000004</v>
      </c>
      <c r="X26" s="65"/>
      <c r="Y26" s="276"/>
      <c r="Z26" s="281"/>
    </row>
    <row r="27" spans="1:26" ht="12" customHeight="1" x14ac:dyDescent="0.2">
      <c r="A27" s="1460" t="s">
        <v>11</v>
      </c>
      <c r="B27" s="1460"/>
      <c r="E27" s="56">
        <v>-6.9</v>
      </c>
      <c r="F27" s="117"/>
      <c r="G27" s="117"/>
      <c r="H27" s="188">
        <v>0</v>
      </c>
      <c r="I27" s="117"/>
      <c r="J27" s="117"/>
      <c r="K27" s="188">
        <v>0</v>
      </c>
      <c r="L27" s="117"/>
      <c r="M27" s="117"/>
      <c r="N27" s="188">
        <v>0</v>
      </c>
      <c r="O27" s="117"/>
      <c r="P27" s="117"/>
      <c r="Q27" s="56">
        <v>-14.9</v>
      </c>
      <c r="R27" s="117"/>
      <c r="S27" s="117"/>
      <c r="T27" s="188">
        <v>0</v>
      </c>
      <c r="U27" s="117"/>
      <c r="V27" s="117"/>
      <c r="W27" s="56">
        <v>-10.1</v>
      </c>
      <c r="X27" s="65"/>
      <c r="Y27" s="276"/>
      <c r="Z27" s="281"/>
    </row>
    <row r="28" spans="1:26" ht="12" customHeight="1" x14ac:dyDescent="0.2">
      <c r="A28" s="1476" t="s">
        <v>23</v>
      </c>
      <c r="B28" s="1476"/>
      <c r="E28" s="56">
        <v>2</v>
      </c>
      <c r="F28" s="117"/>
      <c r="G28" s="117"/>
      <c r="H28" s="56">
        <v>2.6</v>
      </c>
      <c r="I28" s="117"/>
      <c r="J28" s="117"/>
      <c r="K28" s="56">
        <v>4.7</v>
      </c>
      <c r="L28" s="117"/>
      <c r="M28" s="117"/>
      <c r="N28" s="56">
        <v>4.4000000000000004</v>
      </c>
      <c r="O28" s="117"/>
      <c r="P28" s="117"/>
      <c r="Q28" s="56">
        <v>1.1000000000000001</v>
      </c>
      <c r="R28" s="117"/>
      <c r="S28" s="117"/>
      <c r="T28" s="56">
        <v>2.2000000000000002</v>
      </c>
      <c r="U28" s="117"/>
      <c r="V28" s="117"/>
      <c r="W28" s="56">
        <v>2.2000000000000002</v>
      </c>
      <c r="X28" s="65"/>
      <c r="Y28" s="276"/>
      <c r="Z28" s="281"/>
    </row>
    <row r="29" spans="1:26" ht="12" customHeight="1" x14ac:dyDescent="0.2">
      <c r="A29" s="1460"/>
      <c r="B29" s="1460"/>
      <c r="E29" s="56"/>
      <c r="F29" s="117"/>
      <c r="G29" s="117"/>
      <c r="H29" s="56"/>
      <c r="I29" s="117"/>
      <c r="J29" s="117"/>
      <c r="K29" s="56"/>
      <c r="L29" s="117"/>
      <c r="M29" s="117"/>
      <c r="N29" s="56"/>
      <c r="O29" s="117"/>
      <c r="P29" s="117"/>
      <c r="Q29" s="56"/>
      <c r="R29" s="117"/>
      <c r="S29" s="117"/>
      <c r="T29" s="56"/>
      <c r="U29" s="117"/>
      <c r="V29" s="117"/>
      <c r="W29" s="56"/>
      <c r="X29" s="65"/>
      <c r="Y29" s="276"/>
      <c r="Z29" s="282"/>
    </row>
    <row r="30" spans="1:26" ht="12" customHeight="1" x14ac:dyDescent="0.2">
      <c r="A30" s="1460" t="s">
        <v>24</v>
      </c>
      <c r="B30" s="1460"/>
      <c r="E30" s="56">
        <v>3.2</v>
      </c>
      <c r="F30" s="117"/>
      <c r="G30" s="117"/>
      <c r="H30" s="56">
        <v>2.6</v>
      </c>
      <c r="I30" s="117"/>
      <c r="J30" s="117"/>
      <c r="K30" s="56">
        <v>4.8</v>
      </c>
      <c r="L30" s="117"/>
      <c r="M30" s="117"/>
      <c r="N30" s="56">
        <v>4.5</v>
      </c>
      <c r="O30" s="117"/>
      <c r="P30" s="117"/>
      <c r="Q30" s="56">
        <v>4.3</v>
      </c>
      <c r="R30" s="117"/>
      <c r="S30" s="117"/>
      <c r="T30" s="56">
        <v>2.2000000000000002</v>
      </c>
      <c r="U30" s="117"/>
      <c r="V30" s="117"/>
      <c r="W30" s="56">
        <v>3.7</v>
      </c>
      <c r="X30" s="65"/>
      <c r="Y30" s="276"/>
      <c r="Z30" s="281"/>
    </row>
    <row r="31" spans="1:26" ht="12" customHeight="1" x14ac:dyDescent="0.2">
      <c r="A31" s="1460"/>
      <c r="B31" s="1460"/>
      <c r="E31" s="63"/>
      <c r="F31" s="63"/>
      <c r="G31" s="63"/>
      <c r="H31" s="63"/>
      <c r="I31" s="63"/>
      <c r="J31" s="63"/>
      <c r="K31" s="63"/>
      <c r="L31" s="63"/>
      <c r="M31" s="63"/>
      <c r="N31" s="63"/>
      <c r="O31" s="63"/>
      <c r="P31" s="63"/>
      <c r="Q31" s="63"/>
      <c r="R31" s="63"/>
      <c r="S31" s="63"/>
      <c r="T31" s="63"/>
      <c r="U31" s="63"/>
      <c r="V31" s="63"/>
      <c r="W31" s="63"/>
      <c r="X31" s="66"/>
      <c r="Y31" s="276"/>
      <c r="Z31" s="282"/>
    </row>
    <row r="32" spans="1:26" ht="24" customHeight="1" x14ac:dyDescent="0.2">
      <c r="A32" s="1462" t="s">
        <v>692</v>
      </c>
      <c r="B32" s="1462"/>
      <c r="E32" s="29"/>
      <c r="F32" s="29"/>
      <c r="G32" s="29"/>
      <c r="H32" s="29"/>
      <c r="I32" s="29"/>
      <c r="J32" s="29"/>
      <c r="K32" s="29"/>
      <c r="L32" s="29"/>
      <c r="M32" s="29"/>
      <c r="N32" s="29"/>
      <c r="O32" s="29"/>
      <c r="P32" s="29"/>
      <c r="Q32" s="29"/>
      <c r="R32" s="29"/>
      <c r="S32" s="29"/>
      <c r="T32" s="29"/>
      <c r="U32" s="29"/>
      <c r="V32" s="29"/>
      <c r="W32" s="29"/>
      <c r="Y32" s="276"/>
      <c r="Z32" s="281"/>
    </row>
    <row r="33" spans="1:26" s="267" customFormat="1" x14ac:dyDescent="0.2">
      <c r="A33" s="1460" t="s">
        <v>685</v>
      </c>
      <c r="B33" s="1460"/>
      <c r="E33" s="165">
        <v>366</v>
      </c>
      <c r="F33" s="138"/>
      <c r="G33" s="138"/>
      <c r="H33" s="165">
        <v>14</v>
      </c>
      <c r="I33" s="138"/>
      <c r="J33" s="138"/>
      <c r="K33" s="165">
        <v>-4</v>
      </c>
      <c r="L33" s="138"/>
      <c r="M33" s="138"/>
      <c r="N33" s="165">
        <v>0</v>
      </c>
      <c r="O33" s="138"/>
      <c r="P33" s="138"/>
      <c r="Q33" s="165">
        <v>4</v>
      </c>
      <c r="R33" s="138"/>
      <c r="S33" s="138"/>
      <c r="T33" s="165">
        <v>8</v>
      </c>
      <c r="U33" s="138"/>
      <c r="V33" s="138"/>
      <c r="W33" s="165">
        <v>388</v>
      </c>
      <c r="Y33" s="276"/>
      <c r="Z33" s="281"/>
    </row>
    <row r="34" spans="1:26" ht="13.5" customHeight="1" x14ac:dyDescent="0.2">
      <c r="A34" s="1460" t="s">
        <v>124</v>
      </c>
      <c r="B34" s="1460"/>
      <c r="E34" s="83">
        <v>-35</v>
      </c>
      <c r="F34" s="137"/>
      <c r="G34" s="137"/>
      <c r="H34" s="83">
        <v>0</v>
      </c>
      <c r="I34" s="137"/>
      <c r="J34" s="137"/>
      <c r="K34" s="83">
        <v>-16</v>
      </c>
      <c r="L34" s="137"/>
      <c r="M34" s="137"/>
      <c r="N34" s="83">
        <v>-2</v>
      </c>
      <c r="O34" s="137"/>
      <c r="P34" s="137"/>
      <c r="Q34" s="83">
        <v>-26</v>
      </c>
      <c r="R34" s="137"/>
      <c r="S34" s="137"/>
      <c r="T34" s="83">
        <v>0</v>
      </c>
      <c r="U34" s="137"/>
      <c r="V34" s="137"/>
      <c r="W34" s="83">
        <v>-79</v>
      </c>
      <c r="Y34" s="276"/>
      <c r="Z34" s="281"/>
    </row>
    <row r="35" spans="1:26" ht="12" customHeight="1" x14ac:dyDescent="0.2">
      <c r="A35" s="1460" t="s">
        <v>26</v>
      </c>
      <c r="B35" s="1460"/>
      <c r="E35" s="83">
        <v>-512</v>
      </c>
      <c r="F35" s="137"/>
      <c r="G35" s="137"/>
      <c r="H35" s="83">
        <v>-38</v>
      </c>
      <c r="I35" s="137"/>
      <c r="J35" s="137"/>
      <c r="K35" s="83">
        <v>-11</v>
      </c>
      <c r="L35" s="137"/>
      <c r="M35" s="137"/>
      <c r="N35" s="83">
        <v>-12</v>
      </c>
      <c r="O35" s="137"/>
      <c r="P35" s="137"/>
      <c r="Q35" s="83">
        <v>-257</v>
      </c>
      <c r="R35" s="137"/>
      <c r="S35" s="137"/>
      <c r="T35" s="83">
        <v>-29</v>
      </c>
      <c r="U35" s="137"/>
      <c r="V35" s="137"/>
      <c r="W35" s="83">
        <v>-859</v>
      </c>
      <c r="Y35" s="276"/>
      <c r="Z35" s="281"/>
    </row>
    <row r="36" spans="1:26" ht="12" customHeight="1" x14ac:dyDescent="0.2">
      <c r="A36" s="1460" t="s">
        <v>27</v>
      </c>
      <c r="B36" s="1460"/>
      <c r="E36" s="84">
        <v>78</v>
      </c>
      <c r="F36" s="137"/>
      <c r="G36" s="137"/>
      <c r="H36" s="84">
        <v>0</v>
      </c>
      <c r="I36" s="137"/>
      <c r="J36" s="137"/>
      <c r="K36" s="84">
        <v>0</v>
      </c>
      <c r="L36" s="137"/>
      <c r="M36" s="137"/>
      <c r="N36" s="84">
        <v>0</v>
      </c>
      <c r="O36" s="137"/>
      <c r="P36" s="137"/>
      <c r="Q36" s="84">
        <v>10</v>
      </c>
      <c r="R36" s="137"/>
      <c r="S36" s="137"/>
      <c r="T36" s="84">
        <v>0</v>
      </c>
      <c r="U36" s="137"/>
      <c r="V36" s="137"/>
      <c r="W36" s="84">
        <v>88</v>
      </c>
      <c r="Y36" s="276"/>
      <c r="Z36" s="281"/>
    </row>
    <row r="37" spans="1:26" ht="14.1" customHeight="1" thickBot="1" x14ac:dyDescent="0.25">
      <c r="A37" s="1476" t="s">
        <v>14</v>
      </c>
      <c r="B37" s="1476"/>
      <c r="E37" s="96">
        <v>-103</v>
      </c>
      <c r="F37" s="112"/>
      <c r="G37" s="112"/>
      <c r="H37" s="96">
        <v>-24</v>
      </c>
      <c r="I37" s="112"/>
      <c r="J37" s="112"/>
      <c r="K37" s="96">
        <v>-31</v>
      </c>
      <c r="L37" s="112"/>
      <c r="M37" s="112"/>
      <c r="N37" s="96">
        <v>-14</v>
      </c>
      <c r="O37" s="112"/>
      <c r="P37" s="112"/>
      <c r="Q37" s="96">
        <v>-269</v>
      </c>
      <c r="R37" s="112"/>
      <c r="S37" s="112"/>
      <c r="T37" s="96">
        <v>-21</v>
      </c>
      <c r="U37" s="112"/>
      <c r="V37" s="112"/>
      <c r="W37" s="96">
        <v>-462</v>
      </c>
      <c r="Y37" s="276"/>
      <c r="Z37" s="281"/>
    </row>
    <row r="38" spans="1:26" ht="13.5" thickTop="1" x14ac:dyDescent="0.2">
      <c r="A38" s="1420"/>
      <c r="B38" s="1420"/>
      <c r="E38" s="13"/>
      <c r="H38" s="13"/>
      <c r="K38" s="13"/>
      <c r="N38" s="13"/>
      <c r="Q38" s="13"/>
      <c r="T38" s="13"/>
      <c r="W38" s="13"/>
      <c r="Y38" s="276"/>
    </row>
    <row r="39" spans="1:26" ht="13.5" x14ac:dyDescent="0.2">
      <c r="A39" s="187" t="s">
        <v>57</v>
      </c>
      <c r="B39" s="1541" t="s">
        <v>139</v>
      </c>
      <c r="C39" s="1420"/>
      <c r="D39" s="1420"/>
      <c r="E39" s="1420"/>
      <c r="F39" s="1420"/>
      <c r="G39" s="1420"/>
      <c r="H39" s="1420"/>
      <c r="I39" s="1420"/>
      <c r="J39" s="1420"/>
      <c r="K39" s="1420"/>
      <c r="L39" s="1420"/>
      <c r="M39" s="1420"/>
      <c r="N39" s="1420"/>
      <c r="O39" s="1420"/>
      <c r="P39" s="1420"/>
      <c r="Q39" s="1420"/>
      <c r="R39" s="1420"/>
      <c r="S39" s="1420"/>
      <c r="T39" s="1420"/>
      <c r="U39" s="1420"/>
      <c r="V39" s="1420"/>
      <c r="W39" s="1420"/>
      <c r="Y39" s="276"/>
      <c r="Z39" s="283"/>
    </row>
    <row r="40" spans="1:26" ht="13.5" x14ac:dyDescent="0.2">
      <c r="A40" s="187" t="s">
        <v>55</v>
      </c>
      <c r="B40" s="1541" t="s">
        <v>31</v>
      </c>
      <c r="C40" s="1420"/>
      <c r="D40" s="1420"/>
      <c r="E40" s="1420"/>
      <c r="F40" s="1420"/>
      <c r="G40" s="1420"/>
      <c r="H40" s="1420"/>
      <c r="I40" s="1420"/>
      <c r="J40" s="1420"/>
      <c r="K40" s="1420"/>
      <c r="L40" s="1420"/>
      <c r="M40" s="1420"/>
      <c r="N40" s="1420"/>
      <c r="O40" s="1420"/>
      <c r="P40" s="1420"/>
      <c r="Q40" s="1420"/>
      <c r="R40" s="1420"/>
      <c r="S40" s="1420"/>
      <c r="T40" s="1420"/>
      <c r="U40" s="1420"/>
      <c r="V40" s="1420"/>
      <c r="W40" s="1420"/>
      <c r="Y40" s="276"/>
      <c r="Z40" s="283"/>
    </row>
    <row r="41" spans="1:26" ht="48.75" customHeight="1" x14ac:dyDescent="0.2">
      <c r="A41" s="187" t="s">
        <v>56</v>
      </c>
      <c r="B41" s="1541" t="s">
        <v>140</v>
      </c>
      <c r="C41" s="1420"/>
      <c r="D41" s="1420"/>
      <c r="E41" s="1420"/>
      <c r="F41" s="1420"/>
      <c r="G41" s="1420"/>
      <c r="H41" s="1420"/>
      <c r="I41" s="1420"/>
      <c r="J41" s="1420"/>
      <c r="K41" s="1420"/>
      <c r="L41" s="1420"/>
      <c r="M41" s="1420"/>
      <c r="N41" s="1420"/>
      <c r="O41" s="1420"/>
      <c r="P41" s="1420"/>
      <c r="Q41" s="1420"/>
      <c r="R41" s="1420"/>
      <c r="S41" s="1420"/>
      <c r="T41" s="1420"/>
      <c r="U41" s="1420"/>
      <c r="V41" s="1420"/>
      <c r="W41" s="1420"/>
      <c r="Y41" s="276"/>
      <c r="Z41" s="283"/>
    </row>
    <row r="42" spans="1:26" s="1307" customFormat="1" ht="13.5" x14ac:dyDescent="0.2">
      <c r="A42" s="187" t="s">
        <v>58</v>
      </c>
      <c r="B42" s="1397" t="s">
        <v>148</v>
      </c>
      <c r="C42" s="1397"/>
      <c r="D42" s="1397"/>
      <c r="E42" s="1397"/>
      <c r="F42" s="1397"/>
      <c r="G42" s="1397"/>
      <c r="H42" s="1397"/>
      <c r="I42" s="1397"/>
      <c r="J42" s="1397"/>
      <c r="K42" s="1397"/>
      <c r="L42" s="1397"/>
      <c r="M42" s="1397"/>
      <c r="N42" s="1397"/>
      <c r="O42" s="1397"/>
      <c r="P42" s="1397"/>
      <c r="Q42" s="1397"/>
      <c r="R42" s="1397"/>
      <c r="S42" s="1397"/>
      <c r="T42" s="1397"/>
      <c r="U42" s="1397"/>
      <c r="V42" s="1397"/>
      <c r="W42" s="1397"/>
      <c r="Z42" s="283"/>
    </row>
    <row r="43" spans="1:26" ht="24.75" customHeight="1" x14ac:dyDescent="0.2">
      <c r="A43" s="187" t="s">
        <v>59</v>
      </c>
      <c r="B43" s="1397" t="s">
        <v>251</v>
      </c>
      <c r="C43" s="1397"/>
      <c r="D43" s="1397"/>
      <c r="E43" s="1397"/>
      <c r="F43" s="1397"/>
      <c r="G43" s="1397"/>
      <c r="H43" s="1397"/>
      <c r="I43" s="1397"/>
      <c r="J43" s="1397"/>
      <c r="K43" s="1397"/>
      <c r="L43" s="1397"/>
      <c r="M43" s="1397"/>
      <c r="N43" s="1397"/>
      <c r="O43" s="1397"/>
      <c r="P43" s="1397"/>
      <c r="Q43" s="1397"/>
      <c r="R43" s="1397"/>
      <c r="S43" s="1397"/>
      <c r="T43" s="1397"/>
      <c r="U43" s="1397"/>
      <c r="V43" s="1397"/>
      <c r="W43" s="1397"/>
      <c r="Y43" s="276"/>
      <c r="Z43" s="283"/>
    </row>
  </sheetData>
  <sheetProtection formatCells="0" formatColumns="0" formatRows="0" insertColumns="0" insertRows="0" insertHyperlinks="0" deleteColumns="0" deleteRows="0" sort="0" autoFilter="0" pivotTables="0"/>
  <customSheetViews>
    <customSheetView guid="{2C9B2C1A-81A6-48A3-8FB1-DCFE0A20C29C}" fitToPage="1">
      <selection activeCell="B62" sqref="B62:AF62"/>
      <pageMargins left="0.25" right="0.25" top="0.5" bottom="0.5" header="0.3" footer="0.3"/>
      <printOptions horizontalCentered="1"/>
      <pageSetup scale="83" orientation="landscape" r:id="rId1"/>
      <headerFooter>
        <oddFooter>&amp;L&amp;K0070C0The Allstate Corporation 4Q19 Supplement&amp;R&amp;K000000&amp;A</oddFooter>
      </headerFooter>
    </customSheetView>
    <customSheetView guid="{D0B20ABF-5FBA-4802-BB92-8148C3F1B1AD}" fitToPage="1">
      <selection sqref="A1:W1"/>
      <pageMargins left="0.25" right="0.25" top="0.5" bottom="0.5" header="0.3" footer="0.3"/>
      <printOptions horizontalCentered="1"/>
      <pageSetup scale="83" orientation="landscape" r:id="rId2"/>
      <headerFooter>
        <oddFooter>&amp;L&amp;K0070C0The Allstate Corporation 4Q19 Supplement&amp;R&amp;K000000&amp;A</oddFooter>
      </headerFooter>
    </customSheetView>
    <customSheetView guid="{0B7FDDCE-76D6-4341-B795-862A34477CB3}" fitToPage="1">
      <selection sqref="A1:W1"/>
      <pageMargins left="0.25" right="0.25" top="0.5" bottom="0.5" header="0.3" footer="0.3"/>
      <printOptions horizontalCentered="1"/>
      <pageSetup scale="83" orientation="landscape" r:id="rId3"/>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83" orientation="landscape" r:id="rId4"/>
      <headerFooter>
        <oddFooter>&amp;L&amp;K0070C0The Allstate Corporation 4Q19 Supplement&amp;R&amp;K000000&amp;A</oddFooter>
      </headerFooter>
    </customSheetView>
    <customSheetView guid="{890510C0-555E-4CA3-90D8-F97D8CDBC7E8}" fitToPage="1">
      <selection activeCell="A3" sqref="A3"/>
      <pageMargins left="0.25" right="0.25" top="0.5" bottom="0.5" header="0.3" footer="0.3"/>
      <printOptions horizontalCentered="1"/>
      <pageSetup scale="83" orientation="landscape" r:id="rId5"/>
      <headerFooter>
        <oddFooter>&amp;L&amp;K0070C0The Allstate Corporation 1Q20 Supplement&amp;R&amp;K000000&amp;A</oddFooter>
      </headerFooter>
    </customSheetView>
    <customSheetView guid="{37FF72F6-90B1-42B8-8DBF-DD3FAC5BA85D}" fitToPage="1">
      <selection activeCell="A3" sqref="A3"/>
      <pageMargins left="0.25" right="0.25" top="0.5" bottom="0.5" header="0.3" footer="0.3"/>
      <printOptions horizontalCentered="1"/>
      <pageSetup scale="83" orientation="landscape" r:id="rId6"/>
      <headerFooter>
        <oddFooter>&amp;L&amp;K0070C0The Allstate Corporation 1Q20 Supplement&amp;R&amp;K000000&amp;A</oddFooter>
      </headerFooter>
    </customSheetView>
  </customSheetViews>
  <mergeCells count="42">
    <mergeCell ref="B41:W41"/>
    <mergeCell ref="A32:B32"/>
    <mergeCell ref="A34:B34"/>
    <mergeCell ref="A35:B35"/>
    <mergeCell ref="A36:B36"/>
    <mergeCell ref="A37:B37"/>
    <mergeCell ref="A38:B38"/>
    <mergeCell ref="B39:W39"/>
    <mergeCell ref="B40:W40"/>
    <mergeCell ref="A33:B33"/>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B42:W42"/>
    <mergeCell ref="B43:W43"/>
    <mergeCell ref="A7:B7"/>
    <mergeCell ref="A1:W1"/>
    <mergeCell ref="A2:W2"/>
    <mergeCell ref="A4:B4"/>
    <mergeCell ref="E4:W4"/>
    <mergeCell ref="A6:B6"/>
    <mergeCell ref="A19:B19"/>
    <mergeCell ref="A8:B8"/>
    <mergeCell ref="A9:B9"/>
    <mergeCell ref="A10:B10"/>
    <mergeCell ref="A11:B11"/>
    <mergeCell ref="A12:B12"/>
    <mergeCell ref="A13:B13"/>
    <mergeCell ref="A14:B14"/>
  </mergeCells>
  <printOptions horizontalCentered="1"/>
  <pageMargins left="0.25" right="0.25" top="0.5" bottom="0.5" header="0.3" footer="0.3"/>
  <pageSetup scale="83" orientation="landscape" r:id="rId7"/>
  <headerFooter>
    <oddFooter>&amp;L&amp;K0070C0The Allstate Corporation 1Q20 Supplement&amp;R&amp;K000000&amp;A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21BC-9413-4504-9EF2-D958669BCDFE}">
  <sheetPr>
    <pageSetUpPr fitToPage="1"/>
  </sheetPr>
  <dimension ref="A1:AC63"/>
  <sheetViews>
    <sheetView zoomScaleNormal="100" workbookViewId="0">
      <selection sqref="A1:Z1"/>
    </sheetView>
  </sheetViews>
  <sheetFormatPr defaultColWidth="13.7109375" defaultRowHeight="12.75" x14ac:dyDescent="0.2"/>
  <cols>
    <col min="1" max="1" width="3" style="5" customWidth="1"/>
    <col min="2" max="2" width="40.7109375" style="5" customWidth="1"/>
    <col min="3" max="4" width="2.42578125" style="5" customWidth="1"/>
    <col min="5" max="5" width="11.85546875" style="5" customWidth="1"/>
    <col min="6" max="6" width="2.42578125" style="156" customWidth="1"/>
    <col min="7" max="7" width="2.42578125" style="5" customWidth="1"/>
    <col min="8" max="8" width="11.85546875" style="5" customWidth="1"/>
    <col min="9" max="9" width="2.42578125" style="156" customWidth="1"/>
    <col min="10" max="10" width="2.42578125" style="5" customWidth="1"/>
    <col min="11" max="11" width="11.85546875" style="5" customWidth="1"/>
    <col min="12" max="12" width="2.42578125" style="156" customWidth="1"/>
    <col min="13" max="13" width="2.42578125" style="5" customWidth="1"/>
    <col min="14" max="14" width="11.85546875" style="5" customWidth="1"/>
    <col min="15" max="15" width="2.42578125" style="156" customWidth="1"/>
    <col min="16" max="16" width="2.42578125" style="5" customWidth="1"/>
    <col min="17" max="17" width="11.85546875" style="5" customWidth="1"/>
    <col min="18" max="18" width="2.42578125" style="156" customWidth="1"/>
    <col min="19" max="19" width="2.42578125" style="5" customWidth="1"/>
    <col min="20" max="20" width="11.85546875" style="5" customWidth="1"/>
    <col min="21" max="21" width="2.42578125" style="156" customWidth="1"/>
    <col min="22" max="22" width="2.42578125" style="5" customWidth="1"/>
    <col min="23" max="23" width="11.85546875" style="5" customWidth="1"/>
    <col min="24" max="24" width="2.42578125" style="5" customWidth="1"/>
    <col min="25" max="25" width="2.42578125" style="156" customWidth="1"/>
    <col min="26" max="26" width="16.42578125" style="5" customWidth="1"/>
    <col min="27" max="27" width="2.28515625" style="5" customWidth="1"/>
    <col min="28" max="16384" width="13.7109375" style="5"/>
  </cols>
  <sheetData>
    <row r="1" spans="1:29" ht="13.5" customHeight="1" x14ac:dyDescent="0.25">
      <c r="A1" s="1418" t="s">
        <v>0</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row>
    <row r="2" spans="1:29" ht="13.5" customHeight="1" x14ac:dyDescent="0.25">
      <c r="A2" s="1418" t="s">
        <v>62</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row>
    <row r="3" spans="1:29" ht="24" customHeight="1" x14ac:dyDescent="0.2">
      <c r="Z3" s="1542" t="s">
        <v>686</v>
      </c>
    </row>
    <row r="4" spans="1:29" ht="12.75" customHeight="1" x14ac:dyDescent="0.2">
      <c r="A4" s="1465" t="s">
        <v>3</v>
      </c>
      <c r="B4" s="1420"/>
      <c r="E4" s="1540" t="s">
        <v>120</v>
      </c>
      <c r="F4" s="1540"/>
      <c r="G4" s="1540"/>
      <c r="H4" s="1540"/>
      <c r="I4" s="1540"/>
      <c r="J4" s="1540"/>
      <c r="K4" s="1540"/>
      <c r="L4" s="1540"/>
      <c r="M4" s="1540"/>
      <c r="N4" s="1540"/>
      <c r="O4" s="1540"/>
      <c r="P4" s="1540"/>
      <c r="Q4" s="1540"/>
      <c r="R4" s="1540"/>
      <c r="S4" s="1540"/>
      <c r="T4" s="1540"/>
      <c r="U4" s="1540"/>
      <c r="V4" s="1540"/>
      <c r="W4" s="1540"/>
      <c r="Z4" s="1540"/>
    </row>
    <row r="5" spans="1:29" ht="26.25" customHeight="1" x14ac:dyDescent="0.2">
      <c r="D5" s="14"/>
      <c r="E5" s="179" t="s">
        <v>7</v>
      </c>
      <c r="F5" s="180"/>
      <c r="G5" s="118"/>
      <c r="H5" s="179" t="s">
        <v>8</v>
      </c>
      <c r="I5" s="180"/>
      <c r="J5" s="118"/>
      <c r="K5" s="179" t="s">
        <v>42</v>
      </c>
      <c r="L5" s="180"/>
      <c r="M5" s="118"/>
      <c r="N5" s="179" t="s">
        <v>5</v>
      </c>
      <c r="O5" s="180"/>
      <c r="P5" s="118"/>
      <c r="Q5" s="179" t="s">
        <v>6</v>
      </c>
      <c r="R5" s="180"/>
      <c r="S5" s="118"/>
      <c r="T5" s="179" t="s">
        <v>9</v>
      </c>
      <c r="U5" s="180"/>
      <c r="V5" s="118"/>
      <c r="W5" s="179" t="s">
        <v>14</v>
      </c>
      <c r="X5" s="8"/>
      <c r="Z5" s="179" t="s">
        <v>14</v>
      </c>
    </row>
    <row r="6" spans="1:29" ht="14.1" customHeight="1" x14ac:dyDescent="0.2">
      <c r="A6" s="1461" t="s">
        <v>75</v>
      </c>
      <c r="B6" s="1423"/>
      <c r="E6" s="13"/>
      <c r="H6" s="13"/>
      <c r="K6" s="13"/>
      <c r="N6" s="13"/>
      <c r="Q6" s="13"/>
      <c r="T6" s="13"/>
      <c r="W6" s="13"/>
      <c r="X6" s="13"/>
      <c r="Z6" s="10"/>
      <c r="AC6" s="281"/>
    </row>
    <row r="7" spans="1:29" ht="12" customHeight="1" x14ac:dyDescent="0.2">
      <c r="A7" s="1462" t="s">
        <v>32</v>
      </c>
      <c r="B7" s="1420"/>
      <c r="AB7" s="276"/>
      <c r="AC7" s="281"/>
    </row>
    <row r="8" spans="1:29" ht="12" customHeight="1" x14ac:dyDescent="0.2">
      <c r="A8" s="1460" t="s">
        <v>24</v>
      </c>
      <c r="B8" s="1460"/>
      <c r="E8" s="165">
        <v>38321</v>
      </c>
      <c r="F8" s="166"/>
      <c r="G8" s="138"/>
      <c r="H8" s="165">
        <v>1494</v>
      </c>
      <c r="I8" s="166"/>
      <c r="J8" s="138"/>
      <c r="K8" s="165">
        <v>11409</v>
      </c>
      <c r="L8" s="166"/>
      <c r="M8" s="138"/>
      <c r="N8" s="165">
        <v>1803</v>
      </c>
      <c r="O8" s="166"/>
      <c r="P8" s="138"/>
      <c r="Q8" s="165">
        <v>16635</v>
      </c>
      <c r="R8" s="166"/>
      <c r="S8" s="138"/>
      <c r="T8" s="165">
        <v>3145</v>
      </c>
      <c r="U8" s="181"/>
      <c r="V8" s="138"/>
      <c r="W8" s="165">
        <v>72807</v>
      </c>
      <c r="X8" s="165"/>
      <c r="Z8" s="42">
        <v>69863</v>
      </c>
      <c r="AB8" s="284"/>
      <c r="AC8" s="281"/>
    </row>
    <row r="9" spans="1:29" ht="14.1" customHeight="1" x14ac:dyDescent="0.2">
      <c r="A9" s="1460" t="s">
        <v>46</v>
      </c>
      <c r="B9" s="1460"/>
      <c r="E9" s="83">
        <v>1606</v>
      </c>
      <c r="F9" s="137"/>
      <c r="G9" s="137"/>
      <c r="H9" s="83">
        <v>110</v>
      </c>
      <c r="I9" s="137"/>
      <c r="J9" s="137"/>
      <c r="K9" s="83">
        <v>158</v>
      </c>
      <c r="L9" s="137"/>
      <c r="M9" s="137"/>
      <c r="N9" s="83">
        <v>64</v>
      </c>
      <c r="O9" s="137"/>
      <c r="P9" s="137"/>
      <c r="Q9" s="83">
        <v>1140</v>
      </c>
      <c r="R9" s="137"/>
      <c r="S9" s="137"/>
      <c r="T9" s="83">
        <v>314</v>
      </c>
      <c r="U9" s="137"/>
      <c r="V9" s="137"/>
      <c r="W9" s="83">
        <v>3392</v>
      </c>
      <c r="X9" s="83"/>
      <c r="Z9" s="45">
        <v>5583</v>
      </c>
      <c r="AB9" s="284"/>
      <c r="AC9" s="281"/>
    </row>
    <row r="10" spans="1:29" ht="14.1" customHeight="1" x14ac:dyDescent="0.2">
      <c r="A10" s="1460" t="s">
        <v>47</v>
      </c>
      <c r="B10" s="1460"/>
      <c r="E10" s="84">
        <v>162</v>
      </c>
      <c r="F10" s="137"/>
      <c r="G10" s="137"/>
      <c r="H10" s="84">
        <v>0</v>
      </c>
      <c r="I10" s="137"/>
      <c r="J10" s="137"/>
      <c r="K10" s="84">
        <v>0</v>
      </c>
      <c r="L10" s="137"/>
      <c r="M10" s="137"/>
      <c r="N10" s="84">
        <v>0</v>
      </c>
      <c r="O10" s="137"/>
      <c r="P10" s="137"/>
      <c r="Q10" s="84">
        <v>100</v>
      </c>
      <c r="R10" s="137"/>
      <c r="S10" s="137"/>
      <c r="T10" s="84">
        <v>0</v>
      </c>
      <c r="U10" s="137"/>
      <c r="V10" s="137"/>
      <c r="W10" s="84">
        <v>262</v>
      </c>
      <c r="X10" s="95"/>
      <c r="Z10" s="47">
        <v>766</v>
      </c>
      <c r="AB10" s="284"/>
      <c r="AC10" s="281"/>
    </row>
    <row r="11" spans="1:29" ht="14.1" customHeight="1" thickBot="1" x14ac:dyDescent="0.25">
      <c r="A11" s="1476" t="s">
        <v>14</v>
      </c>
      <c r="B11" s="1476"/>
      <c r="E11" s="96">
        <v>40089</v>
      </c>
      <c r="F11" s="166"/>
      <c r="G11" s="138"/>
      <c r="H11" s="96">
        <v>1604</v>
      </c>
      <c r="I11" s="166"/>
      <c r="J11" s="138"/>
      <c r="K11" s="96">
        <v>11567</v>
      </c>
      <c r="L11" s="166"/>
      <c r="M11" s="138"/>
      <c r="N11" s="96">
        <v>1867</v>
      </c>
      <c r="O11" s="166"/>
      <c r="P11" s="138"/>
      <c r="Q11" s="96">
        <v>17875</v>
      </c>
      <c r="R11" s="166"/>
      <c r="S11" s="138"/>
      <c r="T11" s="96">
        <v>3459</v>
      </c>
      <c r="U11" s="166"/>
      <c r="V11" s="138"/>
      <c r="W11" s="96">
        <v>76461</v>
      </c>
      <c r="X11" s="97"/>
      <c r="Z11" s="49">
        <v>76212</v>
      </c>
      <c r="AB11" s="284"/>
      <c r="AC11" s="281"/>
    </row>
    <row r="12" spans="1:29" ht="12" customHeight="1" thickTop="1" x14ac:dyDescent="0.2">
      <c r="A12" s="1420"/>
      <c r="B12" s="1420"/>
      <c r="E12" s="28"/>
      <c r="F12" s="171"/>
      <c r="G12" s="29"/>
      <c r="H12" s="28"/>
      <c r="I12" s="171"/>
      <c r="J12" s="29"/>
      <c r="K12" s="28"/>
      <c r="L12" s="171"/>
      <c r="M12" s="29"/>
      <c r="N12" s="28"/>
      <c r="O12" s="171"/>
      <c r="P12" s="29"/>
      <c r="Q12" s="28"/>
      <c r="R12" s="171"/>
      <c r="S12" s="29"/>
      <c r="T12" s="28"/>
      <c r="U12" s="171"/>
      <c r="V12" s="29"/>
      <c r="W12" s="28"/>
      <c r="X12" s="28"/>
      <c r="Z12" s="28"/>
      <c r="AB12" s="284"/>
      <c r="AC12" s="282"/>
    </row>
    <row r="13" spans="1:29" ht="12" customHeight="1" x14ac:dyDescent="0.2">
      <c r="A13" s="1462" t="s">
        <v>693</v>
      </c>
      <c r="B13" s="1420"/>
      <c r="E13" s="29"/>
      <c r="F13" s="171"/>
      <c r="G13" s="29"/>
      <c r="H13" s="29"/>
      <c r="I13" s="171"/>
      <c r="J13" s="29"/>
      <c r="K13" s="29"/>
      <c r="L13" s="171"/>
      <c r="M13" s="29"/>
      <c r="N13" s="29"/>
      <c r="O13" s="171"/>
      <c r="P13" s="29"/>
      <c r="Q13" s="29"/>
      <c r="R13" s="171"/>
      <c r="S13" s="29"/>
      <c r="T13" s="29"/>
      <c r="U13" s="171"/>
      <c r="V13" s="29"/>
      <c r="W13" s="29"/>
      <c r="X13" s="29"/>
      <c r="Z13" s="29"/>
      <c r="AB13" s="284"/>
      <c r="AC13" s="281"/>
    </row>
    <row r="14" spans="1:29" ht="12" customHeight="1" x14ac:dyDescent="0.2">
      <c r="A14" s="1460" t="s">
        <v>24</v>
      </c>
      <c r="B14" s="1460"/>
      <c r="E14" s="165">
        <v>294</v>
      </c>
      <c r="F14" s="166"/>
      <c r="G14" s="138"/>
      <c r="H14" s="165">
        <v>8</v>
      </c>
      <c r="I14" s="166"/>
      <c r="J14" s="138"/>
      <c r="K14" s="165">
        <v>132</v>
      </c>
      <c r="L14" s="166"/>
      <c r="M14" s="138"/>
      <c r="N14" s="165">
        <v>20</v>
      </c>
      <c r="O14" s="166"/>
      <c r="P14" s="138"/>
      <c r="Q14" s="165">
        <v>177</v>
      </c>
      <c r="R14" s="166"/>
      <c r="S14" s="138"/>
      <c r="T14" s="165">
        <v>14</v>
      </c>
      <c r="U14" s="166"/>
      <c r="V14" s="138"/>
      <c r="W14" s="165">
        <v>645</v>
      </c>
      <c r="X14" s="165"/>
      <c r="Z14" s="42">
        <v>663</v>
      </c>
      <c r="AB14" s="284"/>
      <c r="AC14" s="281"/>
    </row>
    <row r="15" spans="1:29" ht="12" customHeight="1" x14ac:dyDescent="0.2">
      <c r="A15" s="1460" t="s">
        <v>22</v>
      </c>
      <c r="B15" s="1460"/>
      <c r="E15" s="83">
        <v>20</v>
      </c>
      <c r="F15" s="137"/>
      <c r="G15" s="137"/>
      <c r="H15" s="83">
        <v>2</v>
      </c>
      <c r="I15" s="137"/>
      <c r="J15" s="137"/>
      <c r="K15" s="83">
        <v>1</v>
      </c>
      <c r="L15" s="137"/>
      <c r="M15" s="137"/>
      <c r="N15" s="83">
        <v>0</v>
      </c>
      <c r="O15" s="137"/>
      <c r="P15" s="137"/>
      <c r="Q15" s="83">
        <v>4</v>
      </c>
      <c r="R15" s="137"/>
      <c r="S15" s="137"/>
      <c r="T15" s="83">
        <v>2</v>
      </c>
      <c r="U15" s="137"/>
      <c r="V15" s="137"/>
      <c r="W15" s="83">
        <v>29</v>
      </c>
      <c r="X15" s="83"/>
      <c r="Z15" s="45">
        <v>30</v>
      </c>
      <c r="AB15" s="284"/>
      <c r="AC15" s="281"/>
    </row>
    <row r="16" spans="1:29" ht="12" customHeight="1" x14ac:dyDescent="0.2">
      <c r="A16" s="1460" t="s">
        <v>34</v>
      </c>
      <c r="B16" s="1460"/>
      <c r="E16" s="84">
        <v>1</v>
      </c>
      <c r="F16" s="137"/>
      <c r="G16" s="137"/>
      <c r="H16" s="84">
        <v>0</v>
      </c>
      <c r="I16" s="137"/>
      <c r="J16" s="137"/>
      <c r="K16" s="84">
        <v>0</v>
      </c>
      <c r="L16" s="137"/>
      <c r="M16" s="137"/>
      <c r="N16" s="84">
        <v>0</v>
      </c>
      <c r="O16" s="137"/>
      <c r="P16" s="137"/>
      <c r="Q16" s="84">
        <v>0</v>
      </c>
      <c r="R16" s="137"/>
      <c r="S16" s="137"/>
      <c r="T16" s="84">
        <v>0</v>
      </c>
      <c r="U16" s="137"/>
      <c r="V16" s="137"/>
      <c r="W16" s="84">
        <v>1</v>
      </c>
      <c r="X16" s="95"/>
      <c r="Z16" s="84">
        <v>2</v>
      </c>
      <c r="AB16" s="284"/>
      <c r="AC16" s="281"/>
    </row>
    <row r="17" spans="1:29" ht="12" customHeight="1" x14ac:dyDescent="0.2">
      <c r="A17" s="1476" t="s">
        <v>21</v>
      </c>
      <c r="B17" s="1476"/>
      <c r="E17" s="98">
        <v>315</v>
      </c>
      <c r="F17" s="137"/>
      <c r="G17" s="137"/>
      <c r="H17" s="98">
        <v>10</v>
      </c>
      <c r="I17" s="137"/>
      <c r="J17" s="137"/>
      <c r="K17" s="98">
        <v>133</v>
      </c>
      <c r="L17" s="137"/>
      <c r="M17" s="137"/>
      <c r="N17" s="98">
        <v>20</v>
      </c>
      <c r="O17" s="137"/>
      <c r="P17" s="137"/>
      <c r="Q17" s="98">
        <v>181</v>
      </c>
      <c r="R17" s="137"/>
      <c r="S17" s="137"/>
      <c r="T17" s="98">
        <v>16</v>
      </c>
      <c r="U17" s="137"/>
      <c r="V17" s="137"/>
      <c r="W17" s="98">
        <v>675</v>
      </c>
      <c r="X17" s="95"/>
      <c r="Z17" s="48">
        <v>695</v>
      </c>
      <c r="AB17" s="284"/>
      <c r="AC17" s="281"/>
    </row>
    <row r="18" spans="1:29" ht="14.1" customHeight="1" x14ac:dyDescent="0.2">
      <c r="A18" s="1476" t="s">
        <v>48</v>
      </c>
      <c r="B18" s="1476"/>
      <c r="E18" s="84">
        <v>-1</v>
      </c>
      <c r="F18" s="137"/>
      <c r="G18" s="137"/>
      <c r="H18" s="84">
        <v>0</v>
      </c>
      <c r="I18" s="137"/>
      <c r="J18" s="137"/>
      <c r="K18" s="84">
        <v>0</v>
      </c>
      <c r="L18" s="137"/>
      <c r="M18" s="137"/>
      <c r="N18" s="84">
        <v>0</v>
      </c>
      <c r="O18" s="137"/>
      <c r="P18" s="137"/>
      <c r="Q18" s="84">
        <v>0</v>
      </c>
      <c r="R18" s="137"/>
      <c r="S18" s="137"/>
      <c r="T18" s="84">
        <v>0</v>
      </c>
      <c r="U18" s="137"/>
      <c r="V18" s="137"/>
      <c r="W18" s="84">
        <v>-1</v>
      </c>
      <c r="X18" s="95"/>
      <c r="Z18" s="47">
        <v>-2</v>
      </c>
      <c r="AB18" s="284"/>
      <c r="AC18" s="281"/>
    </row>
    <row r="19" spans="1:29" ht="14.1" customHeight="1" thickBot="1" x14ac:dyDescent="0.25">
      <c r="A19" s="1417" t="s">
        <v>35</v>
      </c>
      <c r="B19" s="1417"/>
      <c r="E19" s="96">
        <v>314</v>
      </c>
      <c r="F19" s="166"/>
      <c r="G19" s="138"/>
      <c r="H19" s="96">
        <v>10</v>
      </c>
      <c r="I19" s="166"/>
      <c r="J19" s="138"/>
      <c r="K19" s="96">
        <v>133</v>
      </c>
      <c r="L19" s="166"/>
      <c r="M19" s="138"/>
      <c r="N19" s="96">
        <v>20</v>
      </c>
      <c r="O19" s="166"/>
      <c r="P19" s="138"/>
      <c r="Q19" s="96">
        <v>181</v>
      </c>
      <c r="R19" s="166"/>
      <c r="S19" s="138"/>
      <c r="T19" s="96">
        <v>16</v>
      </c>
      <c r="U19" s="166"/>
      <c r="V19" s="138"/>
      <c r="W19" s="96">
        <v>674</v>
      </c>
      <c r="X19" s="97"/>
      <c r="Z19" s="49">
        <v>693</v>
      </c>
      <c r="AB19" s="284"/>
      <c r="AC19" s="281"/>
    </row>
    <row r="20" spans="1:29" ht="12" customHeight="1" thickTop="1" x14ac:dyDescent="0.2">
      <c r="A20" s="1420"/>
      <c r="B20" s="1420"/>
      <c r="E20" s="28"/>
      <c r="F20" s="171"/>
      <c r="G20" s="29"/>
      <c r="H20" s="28"/>
      <c r="I20" s="171"/>
      <c r="J20" s="29"/>
      <c r="K20" s="28"/>
      <c r="L20" s="171"/>
      <c r="M20" s="29"/>
      <c r="N20" s="28"/>
      <c r="O20" s="171"/>
      <c r="P20" s="29"/>
      <c r="Q20" s="28"/>
      <c r="R20" s="171"/>
      <c r="S20" s="29"/>
      <c r="T20" s="28"/>
      <c r="U20" s="171"/>
      <c r="V20" s="29"/>
      <c r="W20" s="28"/>
      <c r="X20" s="28"/>
      <c r="Z20" s="28"/>
      <c r="AB20" s="284"/>
      <c r="AC20" s="282"/>
    </row>
    <row r="21" spans="1:29" ht="12" customHeight="1" x14ac:dyDescent="0.2">
      <c r="A21" s="1462" t="s">
        <v>145</v>
      </c>
      <c r="B21" s="1420"/>
      <c r="E21" s="67">
        <v>3.1</v>
      </c>
      <c r="F21" s="182" t="s">
        <v>43</v>
      </c>
      <c r="G21" s="2"/>
      <c r="H21" s="67">
        <v>2.6</v>
      </c>
      <c r="I21" s="182" t="s">
        <v>43</v>
      </c>
      <c r="J21" s="2"/>
      <c r="K21" s="67">
        <v>4.7</v>
      </c>
      <c r="L21" s="182" t="s">
        <v>43</v>
      </c>
      <c r="M21" s="2"/>
      <c r="N21" s="67">
        <v>4.4000000000000004</v>
      </c>
      <c r="O21" s="182" t="s">
        <v>43</v>
      </c>
      <c r="P21" s="2"/>
      <c r="Q21" s="67">
        <v>4.2</v>
      </c>
      <c r="R21" s="182" t="s">
        <v>43</v>
      </c>
      <c r="S21" s="2"/>
      <c r="T21" s="67">
        <v>2.2000000000000002</v>
      </c>
      <c r="U21" s="182" t="s">
        <v>43</v>
      </c>
      <c r="V21" s="2"/>
      <c r="W21" s="67">
        <v>3.6</v>
      </c>
      <c r="X21" s="183" t="s">
        <v>43</v>
      </c>
      <c r="Z21" s="67">
        <v>3.8</v>
      </c>
      <c r="AA21" s="183" t="s">
        <v>43</v>
      </c>
      <c r="AB21" s="284"/>
      <c r="AC21" s="281"/>
    </row>
    <row r="22" spans="1:29" ht="12" customHeight="1" x14ac:dyDescent="0.2">
      <c r="A22" s="1420"/>
      <c r="B22" s="1420"/>
      <c r="E22" s="29"/>
      <c r="F22" s="171"/>
      <c r="G22" s="29"/>
      <c r="H22" s="29"/>
      <c r="I22" s="171"/>
      <c r="J22" s="29"/>
      <c r="K22" s="29"/>
      <c r="L22" s="171"/>
      <c r="M22" s="29"/>
      <c r="N22" s="29"/>
      <c r="O22" s="171"/>
      <c r="P22" s="29"/>
      <c r="Q22" s="29"/>
      <c r="R22" s="171"/>
      <c r="S22" s="29"/>
      <c r="T22" s="29"/>
      <c r="U22" s="171"/>
      <c r="V22" s="29"/>
      <c r="W22" s="29"/>
      <c r="X22" s="29"/>
      <c r="Z22" s="29"/>
      <c r="AB22" s="284"/>
      <c r="AC22" s="282"/>
    </row>
    <row r="23" spans="1:29" ht="24.75" customHeight="1" x14ac:dyDescent="0.2">
      <c r="A23" s="1462" t="s">
        <v>692</v>
      </c>
      <c r="B23" s="1462"/>
      <c r="E23" s="29"/>
      <c r="F23" s="171"/>
      <c r="G23" s="29"/>
      <c r="H23" s="29"/>
      <c r="I23" s="171"/>
      <c r="J23" s="29"/>
      <c r="K23" s="29"/>
      <c r="L23" s="171"/>
      <c r="M23" s="29"/>
      <c r="N23" s="29"/>
      <c r="O23" s="171"/>
      <c r="P23" s="29"/>
      <c r="Q23" s="29"/>
      <c r="R23" s="171"/>
      <c r="S23" s="29"/>
      <c r="T23" s="29"/>
      <c r="U23" s="171"/>
      <c r="V23" s="29"/>
      <c r="W23" s="29"/>
      <c r="X23" s="29"/>
      <c r="Z23" s="29"/>
      <c r="AB23" s="284"/>
      <c r="AC23" s="281"/>
    </row>
    <row r="24" spans="1:29" s="267" customFormat="1" ht="12" customHeight="1" x14ac:dyDescent="0.2">
      <c r="A24" s="1460" t="s">
        <v>25</v>
      </c>
      <c r="B24" s="1460"/>
      <c r="E24" s="165">
        <v>353</v>
      </c>
      <c r="F24" s="166"/>
      <c r="G24" s="138"/>
      <c r="H24" s="165">
        <v>14</v>
      </c>
      <c r="I24" s="166"/>
      <c r="J24" s="138"/>
      <c r="K24" s="165">
        <v>-4</v>
      </c>
      <c r="L24" s="166"/>
      <c r="M24" s="138"/>
      <c r="N24" s="165">
        <v>0</v>
      </c>
      <c r="O24" s="166"/>
      <c r="P24" s="138"/>
      <c r="Q24" s="165">
        <v>7</v>
      </c>
      <c r="R24" s="166"/>
      <c r="S24" s="138"/>
      <c r="T24" s="165">
        <v>8</v>
      </c>
      <c r="U24" s="166"/>
      <c r="V24" s="138"/>
      <c r="W24" s="165">
        <v>378</v>
      </c>
      <c r="X24" s="165"/>
      <c r="Y24" s="156"/>
      <c r="Z24" s="42">
        <v>66</v>
      </c>
      <c r="AB24" s="284"/>
      <c r="AC24" s="281"/>
    </row>
    <row r="25" spans="1:29" ht="12" customHeight="1" x14ac:dyDescent="0.2">
      <c r="A25" s="1460" t="s">
        <v>124</v>
      </c>
      <c r="B25" s="1460"/>
      <c r="E25" s="83">
        <v>-29</v>
      </c>
      <c r="F25" s="137"/>
      <c r="G25" s="137"/>
      <c r="H25" s="83">
        <v>0</v>
      </c>
      <c r="I25" s="137"/>
      <c r="J25" s="137"/>
      <c r="K25" s="83">
        <v>-16</v>
      </c>
      <c r="L25" s="137"/>
      <c r="M25" s="137"/>
      <c r="N25" s="83">
        <v>-2</v>
      </c>
      <c r="O25" s="137"/>
      <c r="P25" s="137"/>
      <c r="Q25" s="83">
        <v>-24</v>
      </c>
      <c r="R25" s="137"/>
      <c r="S25" s="137"/>
      <c r="T25" s="83">
        <v>0</v>
      </c>
      <c r="U25" s="137"/>
      <c r="V25" s="137"/>
      <c r="W25" s="83">
        <v>-71</v>
      </c>
      <c r="X25" s="83"/>
      <c r="Z25" s="45">
        <v>-13</v>
      </c>
      <c r="AB25" s="284"/>
      <c r="AC25" s="281"/>
    </row>
    <row r="26" spans="1:29" ht="12" customHeight="1" x14ac:dyDescent="0.2">
      <c r="A26" s="1460" t="s">
        <v>26</v>
      </c>
      <c r="B26" s="1460"/>
      <c r="E26" s="83">
        <v>-505</v>
      </c>
      <c r="F26" s="137"/>
      <c r="G26" s="137"/>
      <c r="H26" s="83">
        <v>-38</v>
      </c>
      <c r="I26" s="137"/>
      <c r="J26" s="137"/>
      <c r="K26" s="83">
        <v>-11</v>
      </c>
      <c r="L26" s="137"/>
      <c r="M26" s="137"/>
      <c r="N26" s="83">
        <v>-12</v>
      </c>
      <c r="O26" s="137"/>
      <c r="P26" s="137"/>
      <c r="Q26" s="83">
        <v>-257</v>
      </c>
      <c r="R26" s="137"/>
      <c r="S26" s="137"/>
      <c r="T26" s="83">
        <v>-29</v>
      </c>
      <c r="U26" s="137"/>
      <c r="V26" s="137"/>
      <c r="W26" s="83">
        <v>-852</v>
      </c>
      <c r="X26" s="83"/>
      <c r="Z26" s="83">
        <v>602</v>
      </c>
      <c r="AB26" s="284"/>
      <c r="AC26" s="281"/>
    </row>
    <row r="27" spans="1:29" ht="12" customHeight="1" x14ac:dyDescent="0.2">
      <c r="A27" s="1460" t="s">
        <v>27</v>
      </c>
      <c r="B27" s="1460"/>
      <c r="E27" s="84">
        <v>53</v>
      </c>
      <c r="F27" s="137"/>
      <c r="G27" s="137"/>
      <c r="H27" s="84">
        <v>0</v>
      </c>
      <c r="I27" s="137"/>
      <c r="J27" s="137"/>
      <c r="K27" s="84">
        <v>0</v>
      </c>
      <c r="L27" s="137"/>
      <c r="M27" s="137"/>
      <c r="N27" s="84">
        <v>0</v>
      </c>
      <c r="O27" s="137"/>
      <c r="P27" s="137"/>
      <c r="Q27" s="84">
        <v>-1</v>
      </c>
      <c r="R27" s="137"/>
      <c r="S27" s="137"/>
      <c r="T27" s="84">
        <v>0</v>
      </c>
      <c r="U27" s="137"/>
      <c r="V27" s="137"/>
      <c r="W27" s="84">
        <v>52</v>
      </c>
      <c r="X27" s="95"/>
      <c r="Z27" s="84">
        <v>-50</v>
      </c>
      <c r="AB27" s="284"/>
      <c r="AC27" s="281"/>
    </row>
    <row r="28" spans="1:29" ht="14.1" customHeight="1" thickBot="1" x14ac:dyDescent="0.25">
      <c r="A28" s="1476" t="s">
        <v>14</v>
      </c>
      <c r="B28" s="1476"/>
      <c r="E28" s="96">
        <v>-128</v>
      </c>
      <c r="F28" s="166"/>
      <c r="G28" s="112"/>
      <c r="H28" s="96">
        <v>-24</v>
      </c>
      <c r="I28" s="166"/>
      <c r="J28" s="138"/>
      <c r="K28" s="96">
        <v>-31</v>
      </c>
      <c r="L28" s="166"/>
      <c r="M28" s="138"/>
      <c r="N28" s="96">
        <v>-14</v>
      </c>
      <c r="O28" s="166"/>
      <c r="P28" s="138"/>
      <c r="Q28" s="96">
        <v>-275</v>
      </c>
      <c r="R28" s="166"/>
      <c r="S28" s="138"/>
      <c r="T28" s="96">
        <v>-21</v>
      </c>
      <c r="U28" s="166"/>
      <c r="V28" s="138"/>
      <c r="W28" s="96">
        <v>-493</v>
      </c>
      <c r="X28" s="97"/>
      <c r="Z28" s="49">
        <v>605</v>
      </c>
      <c r="AB28" s="284"/>
      <c r="AC28" s="281"/>
    </row>
    <row r="29" spans="1:29" ht="12" customHeight="1" thickTop="1" x14ac:dyDescent="0.2">
      <c r="A29" s="1420"/>
      <c r="B29" s="1420"/>
      <c r="E29" s="28"/>
      <c r="F29" s="171"/>
      <c r="G29" s="29"/>
      <c r="H29" s="28"/>
      <c r="I29" s="171"/>
      <c r="J29" s="29"/>
      <c r="K29" s="28"/>
      <c r="L29" s="171"/>
      <c r="M29" s="29"/>
      <c r="N29" s="28"/>
      <c r="O29" s="171"/>
      <c r="P29" s="29"/>
      <c r="Q29" s="28"/>
      <c r="R29" s="171"/>
      <c r="S29" s="29"/>
      <c r="T29" s="28"/>
      <c r="U29" s="171"/>
      <c r="V29" s="29"/>
      <c r="W29" s="28"/>
      <c r="X29" s="28"/>
      <c r="Z29" s="28"/>
      <c r="AB29" s="284"/>
      <c r="AC29" s="282"/>
    </row>
    <row r="30" spans="1:29" ht="14.1" customHeight="1" x14ac:dyDescent="0.2">
      <c r="A30" s="1461" t="s">
        <v>125</v>
      </c>
      <c r="B30" s="1423"/>
      <c r="E30" s="29"/>
      <c r="F30" s="171"/>
      <c r="G30" s="29"/>
      <c r="H30" s="29"/>
      <c r="I30" s="171"/>
      <c r="J30" s="29"/>
      <c r="K30" s="29"/>
      <c r="L30" s="171"/>
      <c r="M30" s="29"/>
      <c r="N30" s="29"/>
      <c r="O30" s="171"/>
      <c r="P30" s="29"/>
      <c r="Q30" s="29"/>
      <c r="R30" s="171"/>
      <c r="S30" s="29"/>
      <c r="T30" s="29"/>
      <c r="U30" s="171"/>
      <c r="V30" s="29"/>
      <c r="W30" s="29"/>
      <c r="X30" s="29"/>
      <c r="Z30" s="29"/>
      <c r="AB30" s="284"/>
      <c r="AC30" s="281"/>
    </row>
    <row r="31" spans="1:29" ht="12" customHeight="1" x14ac:dyDescent="0.2">
      <c r="A31" s="1462" t="s">
        <v>32</v>
      </c>
      <c r="B31" s="1420"/>
      <c r="E31" s="29"/>
      <c r="F31" s="171"/>
      <c r="G31" s="29"/>
      <c r="H31" s="29"/>
      <c r="I31" s="171"/>
      <c r="J31" s="29"/>
      <c r="K31" s="29"/>
      <c r="L31" s="171"/>
      <c r="M31" s="29"/>
      <c r="N31" s="29"/>
      <c r="O31" s="171"/>
      <c r="P31" s="29"/>
      <c r="Q31" s="29"/>
      <c r="R31" s="171"/>
      <c r="S31" s="29"/>
      <c r="T31" s="29"/>
      <c r="U31" s="171"/>
      <c r="V31" s="29"/>
      <c r="W31" s="29"/>
      <c r="X31" s="29"/>
      <c r="Z31" s="29"/>
      <c r="AB31" s="284"/>
      <c r="AC31" s="281"/>
    </row>
    <row r="32" spans="1:29" ht="12" customHeight="1" x14ac:dyDescent="0.2">
      <c r="A32" s="1460" t="s">
        <v>24</v>
      </c>
      <c r="B32" s="1460"/>
      <c r="E32" s="165">
        <v>141</v>
      </c>
      <c r="F32" s="166"/>
      <c r="G32" s="138"/>
      <c r="H32" s="165">
        <v>0</v>
      </c>
      <c r="I32" s="166"/>
      <c r="J32" s="184"/>
      <c r="K32" s="165">
        <v>0</v>
      </c>
      <c r="L32" s="166"/>
      <c r="M32" s="184"/>
      <c r="N32" s="165">
        <v>0</v>
      </c>
      <c r="O32" s="166"/>
      <c r="P32" s="138"/>
      <c r="Q32" s="165">
        <v>35</v>
      </c>
      <c r="R32" s="166"/>
      <c r="S32" s="138"/>
      <c r="T32" s="165">
        <v>0</v>
      </c>
      <c r="U32" s="166"/>
      <c r="V32" s="181"/>
      <c r="W32" s="165">
        <v>176</v>
      </c>
      <c r="X32" s="165"/>
      <c r="Z32" s="42">
        <v>127</v>
      </c>
      <c r="AB32" s="284"/>
      <c r="AC32" s="281"/>
    </row>
    <row r="33" spans="1:29" ht="12" customHeight="1" x14ac:dyDescent="0.2">
      <c r="A33" s="1460" t="s">
        <v>22</v>
      </c>
      <c r="B33" s="1460"/>
      <c r="E33" s="83">
        <v>236</v>
      </c>
      <c r="F33" s="137"/>
      <c r="G33" s="137"/>
      <c r="H33" s="83">
        <v>0</v>
      </c>
      <c r="I33" s="137"/>
      <c r="J33" s="137"/>
      <c r="K33" s="83">
        <v>0</v>
      </c>
      <c r="L33" s="137"/>
      <c r="M33" s="137"/>
      <c r="N33" s="83">
        <v>0</v>
      </c>
      <c r="O33" s="137"/>
      <c r="P33" s="137"/>
      <c r="Q33" s="83">
        <v>73</v>
      </c>
      <c r="R33" s="137"/>
      <c r="S33" s="137"/>
      <c r="T33" s="83">
        <v>0</v>
      </c>
      <c r="U33" s="137"/>
      <c r="V33" s="137"/>
      <c r="W33" s="83">
        <v>309</v>
      </c>
      <c r="X33" s="83"/>
      <c r="Z33" s="45">
        <v>219</v>
      </c>
      <c r="AB33" s="284"/>
      <c r="AC33" s="281"/>
    </row>
    <row r="34" spans="1:29" ht="12" customHeight="1" x14ac:dyDescent="0.2">
      <c r="A34" s="1460" t="s">
        <v>34</v>
      </c>
      <c r="B34" s="1460"/>
      <c r="E34" s="84">
        <v>4722</v>
      </c>
      <c r="F34" s="137"/>
      <c r="G34" s="137"/>
      <c r="H34" s="84">
        <v>0</v>
      </c>
      <c r="I34" s="137"/>
      <c r="J34" s="137"/>
      <c r="K34" s="84">
        <v>0</v>
      </c>
      <c r="L34" s="137"/>
      <c r="M34" s="137"/>
      <c r="N34" s="84">
        <v>0</v>
      </c>
      <c r="O34" s="137"/>
      <c r="P34" s="137"/>
      <c r="Q34" s="84">
        <v>3173</v>
      </c>
      <c r="R34" s="137"/>
      <c r="S34" s="137"/>
      <c r="T34" s="84">
        <v>1</v>
      </c>
      <c r="U34" s="137"/>
      <c r="V34" s="137"/>
      <c r="W34" s="84">
        <v>7896</v>
      </c>
      <c r="X34" s="95"/>
      <c r="Z34" s="47">
        <v>7563</v>
      </c>
      <c r="AB34" s="284"/>
      <c r="AC34" s="281"/>
    </row>
    <row r="35" spans="1:29" ht="14.1" customHeight="1" thickBot="1" x14ac:dyDescent="0.25">
      <c r="A35" s="1476" t="s">
        <v>14</v>
      </c>
      <c r="B35" s="1476"/>
      <c r="E35" s="96">
        <v>5099</v>
      </c>
      <c r="F35" s="166"/>
      <c r="G35" s="138"/>
      <c r="H35" s="96">
        <v>0</v>
      </c>
      <c r="I35" s="166"/>
      <c r="J35" s="138"/>
      <c r="K35" s="96">
        <v>0</v>
      </c>
      <c r="L35" s="166"/>
      <c r="M35" s="138"/>
      <c r="N35" s="96">
        <v>0</v>
      </c>
      <c r="O35" s="166"/>
      <c r="P35" s="138"/>
      <c r="Q35" s="96">
        <v>3281</v>
      </c>
      <c r="R35" s="166"/>
      <c r="S35" s="138"/>
      <c r="T35" s="96">
        <v>1</v>
      </c>
      <c r="U35" s="166"/>
      <c r="V35" s="138"/>
      <c r="W35" s="96">
        <v>8381</v>
      </c>
      <c r="X35" s="97"/>
      <c r="Z35" s="49">
        <v>7909</v>
      </c>
      <c r="AB35" s="284"/>
      <c r="AC35" s="281"/>
    </row>
    <row r="36" spans="1:29" ht="12" customHeight="1" thickTop="1" x14ac:dyDescent="0.2">
      <c r="A36" s="1420"/>
      <c r="B36" s="1420"/>
      <c r="E36" s="28"/>
      <c r="F36" s="171"/>
      <c r="G36" s="29"/>
      <c r="H36" s="28"/>
      <c r="I36" s="171"/>
      <c r="J36" s="29"/>
      <c r="K36" s="28"/>
      <c r="L36" s="171"/>
      <c r="M36" s="29"/>
      <c r="N36" s="28"/>
      <c r="O36" s="171"/>
      <c r="P36" s="29"/>
      <c r="Q36" s="28"/>
      <c r="R36" s="171"/>
      <c r="S36" s="29"/>
      <c r="T36" s="28"/>
      <c r="U36" s="171"/>
      <c r="V36" s="29"/>
      <c r="W36" s="28"/>
      <c r="X36" s="28"/>
      <c r="Z36" s="28"/>
      <c r="AB36" s="284"/>
      <c r="AC36" s="282"/>
    </row>
    <row r="37" spans="1:29" ht="12" customHeight="1" x14ac:dyDescent="0.2">
      <c r="A37" s="1462" t="s">
        <v>693</v>
      </c>
      <c r="B37" s="1420"/>
      <c r="E37" s="29"/>
      <c r="F37" s="171"/>
      <c r="G37" s="29"/>
      <c r="H37" s="29"/>
      <c r="I37" s="171"/>
      <c r="J37" s="29"/>
      <c r="K37" s="29"/>
      <c r="L37" s="171"/>
      <c r="M37" s="29"/>
      <c r="N37" s="29"/>
      <c r="O37" s="171"/>
      <c r="P37" s="29"/>
      <c r="Q37" s="29"/>
      <c r="R37" s="171"/>
      <c r="S37" s="29"/>
      <c r="T37" s="29"/>
      <c r="U37" s="171"/>
      <c r="V37" s="29"/>
      <c r="W37" s="29"/>
      <c r="X37" s="29"/>
      <c r="Z37" s="29"/>
      <c r="AB37" s="284"/>
      <c r="AC37" s="281"/>
    </row>
    <row r="38" spans="1:29" ht="12" customHeight="1" x14ac:dyDescent="0.2">
      <c r="A38" s="1460" t="s">
        <v>24</v>
      </c>
      <c r="B38" s="1460"/>
      <c r="E38" s="165">
        <v>1</v>
      </c>
      <c r="F38" s="166"/>
      <c r="G38" s="138"/>
      <c r="H38" s="165">
        <v>0</v>
      </c>
      <c r="I38" s="166"/>
      <c r="J38" s="184"/>
      <c r="K38" s="165">
        <v>0</v>
      </c>
      <c r="L38" s="166"/>
      <c r="M38" s="138"/>
      <c r="N38" s="165">
        <v>0</v>
      </c>
      <c r="O38" s="166"/>
      <c r="P38" s="138"/>
      <c r="Q38" s="165">
        <v>0</v>
      </c>
      <c r="R38" s="166"/>
      <c r="S38" s="138"/>
      <c r="T38" s="165">
        <v>0</v>
      </c>
      <c r="U38" s="166"/>
      <c r="V38" s="138"/>
      <c r="W38" s="165">
        <v>1</v>
      </c>
      <c r="X38" s="165"/>
      <c r="Z38" s="42">
        <v>1</v>
      </c>
      <c r="AB38" s="284"/>
      <c r="AC38" s="281"/>
    </row>
    <row r="39" spans="1:29" ht="12" customHeight="1" x14ac:dyDescent="0.2">
      <c r="A39" s="1460" t="s">
        <v>22</v>
      </c>
      <c r="B39" s="1460"/>
      <c r="E39" s="83">
        <v>-14</v>
      </c>
      <c r="F39" s="137"/>
      <c r="G39" s="137"/>
      <c r="H39" s="83">
        <v>0</v>
      </c>
      <c r="I39" s="137"/>
      <c r="J39" s="137"/>
      <c r="K39" s="83">
        <v>0</v>
      </c>
      <c r="L39" s="137"/>
      <c r="M39" s="137"/>
      <c r="N39" s="83">
        <v>0</v>
      </c>
      <c r="O39" s="137"/>
      <c r="P39" s="137"/>
      <c r="Q39" s="83">
        <v>-9</v>
      </c>
      <c r="R39" s="137"/>
      <c r="S39" s="137"/>
      <c r="T39" s="83">
        <v>0</v>
      </c>
      <c r="U39" s="137"/>
      <c r="V39" s="137"/>
      <c r="W39" s="83">
        <v>-23</v>
      </c>
      <c r="X39" s="83"/>
      <c r="Z39" s="83">
        <v>0</v>
      </c>
      <c r="AB39" s="284"/>
      <c r="AC39" s="281"/>
    </row>
    <row r="40" spans="1:29" ht="12" customHeight="1" x14ac:dyDescent="0.2">
      <c r="A40" s="1460" t="s">
        <v>34</v>
      </c>
      <c r="B40" s="1460"/>
      <c r="E40" s="84">
        <v>-66</v>
      </c>
      <c r="F40" s="137"/>
      <c r="G40" s="137"/>
      <c r="H40" s="84">
        <v>0</v>
      </c>
      <c r="I40" s="137"/>
      <c r="J40" s="137"/>
      <c r="K40" s="84">
        <v>0</v>
      </c>
      <c r="L40" s="137"/>
      <c r="M40" s="137"/>
      <c r="N40" s="84">
        <v>0</v>
      </c>
      <c r="O40" s="137"/>
      <c r="P40" s="137"/>
      <c r="Q40" s="84">
        <v>-108</v>
      </c>
      <c r="R40" s="137"/>
      <c r="S40" s="137"/>
      <c r="T40" s="84">
        <v>0</v>
      </c>
      <c r="U40" s="137"/>
      <c r="V40" s="137"/>
      <c r="W40" s="84">
        <v>-174</v>
      </c>
      <c r="X40" s="95"/>
      <c r="Z40" s="47">
        <v>23</v>
      </c>
      <c r="AB40" s="284"/>
      <c r="AC40" s="281"/>
    </row>
    <row r="41" spans="1:29" ht="12" customHeight="1" x14ac:dyDescent="0.2">
      <c r="A41" s="1476" t="s">
        <v>21</v>
      </c>
      <c r="B41" s="1476"/>
      <c r="E41" s="98">
        <v>-79</v>
      </c>
      <c r="F41" s="137"/>
      <c r="G41" s="137"/>
      <c r="H41" s="98">
        <v>0</v>
      </c>
      <c r="I41" s="137"/>
      <c r="J41" s="137"/>
      <c r="K41" s="98">
        <v>0</v>
      </c>
      <c r="L41" s="137"/>
      <c r="M41" s="137"/>
      <c r="N41" s="98">
        <v>0</v>
      </c>
      <c r="O41" s="137"/>
      <c r="P41" s="137"/>
      <c r="Q41" s="98">
        <v>-117</v>
      </c>
      <c r="R41" s="137"/>
      <c r="S41" s="137"/>
      <c r="T41" s="98">
        <v>0</v>
      </c>
      <c r="U41" s="137"/>
      <c r="V41" s="137"/>
      <c r="W41" s="98">
        <v>-196</v>
      </c>
      <c r="X41" s="95"/>
      <c r="Z41" s="48">
        <v>24</v>
      </c>
      <c r="AB41" s="284"/>
      <c r="AC41" s="281"/>
    </row>
    <row r="42" spans="1:29" ht="12" customHeight="1" x14ac:dyDescent="0.2">
      <c r="A42" s="1476" t="s">
        <v>36</v>
      </c>
      <c r="B42" s="1476"/>
      <c r="E42" s="84">
        <v>-7</v>
      </c>
      <c r="F42" s="137"/>
      <c r="G42" s="137"/>
      <c r="H42" s="84">
        <v>0</v>
      </c>
      <c r="I42" s="137"/>
      <c r="J42" s="137"/>
      <c r="K42" s="84">
        <v>0</v>
      </c>
      <c r="L42" s="137"/>
      <c r="M42" s="137"/>
      <c r="N42" s="84">
        <v>0</v>
      </c>
      <c r="O42" s="137"/>
      <c r="P42" s="137"/>
      <c r="Q42" s="84">
        <v>-5</v>
      </c>
      <c r="R42" s="137"/>
      <c r="S42" s="137"/>
      <c r="T42" s="84">
        <v>0</v>
      </c>
      <c r="U42" s="137"/>
      <c r="V42" s="137"/>
      <c r="W42" s="84">
        <v>-12</v>
      </c>
      <c r="X42" s="95"/>
      <c r="Z42" s="75">
        <v>-18</v>
      </c>
      <c r="AB42" s="284"/>
      <c r="AC42" s="281"/>
    </row>
    <row r="43" spans="1:29" ht="14.1" customHeight="1" thickBot="1" x14ac:dyDescent="0.25">
      <c r="A43" s="1417" t="s">
        <v>35</v>
      </c>
      <c r="B43" s="1417"/>
      <c r="E43" s="96">
        <v>-86</v>
      </c>
      <c r="F43" s="166"/>
      <c r="G43" s="138"/>
      <c r="H43" s="96">
        <v>0</v>
      </c>
      <c r="I43" s="166"/>
      <c r="J43" s="184"/>
      <c r="K43" s="96">
        <v>0</v>
      </c>
      <c r="L43" s="166"/>
      <c r="M43" s="138"/>
      <c r="N43" s="96">
        <v>0</v>
      </c>
      <c r="O43" s="166"/>
      <c r="P43" s="138"/>
      <c r="Q43" s="96">
        <v>-122</v>
      </c>
      <c r="R43" s="166"/>
      <c r="S43" s="138"/>
      <c r="T43" s="96">
        <v>0</v>
      </c>
      <c r="U43" s="166"/>
      <c r="V43" s="138"/>
      <c r="W43" s="96">
        <v>-208</v>
      </c>
      <c r="X43" s="97"/>
      <c r="Z43" s="185">
        <v>6</v>
      </c>
      <c r="AB43" s="284"/>
      <c r="AC43" s="281"/>
    </row>
    <row r="44" spans="1:29" ht="12" customHeight="1" thickTop="1" x14ac:dyDescent="0.2">
      <c r="A44" s="1420"/>
      <c r="B44" s="1420"/>
      <c r="E44" s="28"/>
      <c r="F44" s="171"/>
      <c r="G44" s="29"/>
      <c r="H44" s="28"/>
      <c r="I44" s="171"/>
      <c r="J44" s="29"/>
      <c r="K44" s="28"/>
      <c r="L44" s="171"/>
      <c r="M44" s="29"/>
      <c r="N44" s="28"/>
      <c r="O44" s="171"/>
      <c r="P44" s="29"/>
      <c r="Q44" s="28"/>
      <c r="R44" s="171"/>
      <c r="S44" s="29"/>
      <c r="T44" s="28"/>
      <c r="U44" s="171"/>
      <c r="V44" s="29"/>
      <c r="W44" s="28"/>
      <c r="X44" s="28"/>
      <c r="Z44" s="28"/>
      <c r="AB44" s="284"/>
      <c r="AC44" s="282"/>
    </row>
    <row r="45" spans="1:29" ht="12" customHeight="1" x14ac:dyDescent="0.2">
      <c r="A45" s="1462" t="s">
        <v>37</v>
      </c>
      <c r="B45" s="1420"/>
      <c r="E45" s="67">
        <v>-6.7</v>
      </c>
      <c r="F45" s="182" t="s">
        <v>43</v>
      </c>
      <c r="G45" s="2"/>
      <c r="H45" s="186" t="s">
        <v>103</v>
      </c>
      <c r="I45" s="182"/>
      <c r="J45" s="2"/>
      <c r="K45" s="186" t="s">
        <v>103</v>
      </c>
      <c r="L45" s="182"/>
      <c r="M45" s="2"/>
      <c r="N45" s="186" t="s">
        <v>103</v>
      </c>
      <c r="O45" s="182"/>
      <c r="P45" s="2"/>
      <c r="Q45" s="67">
        <v>-14.3</v>
      </c>
      <c r="R45" s="182" t="s">
        <v>43</v>
      </c>
      <c r="S45" s="2"/>
      <c r="T45" s="122">
        <v>0</v>
      </c>
      <c r="U45" s="182" t="s">
        <v>43</v>
      </c>
      <c r="V45" s="2"/>
      <c r="W45" s="122">
        <v>-9.6999999999999993</v>
      </c>
      <c r="X45" s="183" t="s">
        <v>43</v>
      </c>
      <c r="Z45" s="67">
        <v>0.3</v>
      </c>
      <c r="AA45" s="183" t="s">
        <v>43</v>
      </c>
      <c r="AB45" s="284"/>
      <c r="AC45" s="281"/>
    </row>
    <row r="46" spans="1:29" ht="12" customHeight="1" x14ac:dyDescent="0.2">
      <c r="A46" s="1420"/>
      <c r="B46" s="1420"/>
      <c r="E46" s="29"/>
      <c r="F46" s="171"/>
      <c r="G46" s="29"/>
      <c r="H46" s="29"/>
      <c r="I46" s="171"/>
      <c r="J46" s="29"/>
      <c r="K46" s="29"/>
      <c r="L46" s="171"/>
      <c r="M46" s="29"/>
      <c r="N46" s="29"/>
      <c r="O46" s="171"/>
      <c r="P46" s="29"/>
      <c r="Q46" s="29"/>
      <c r="R46" s="171"/>
      <c r="S46" s="29"/>
      <c r="T46" s="29"/>
      <c r="U46" s="171"/>
      <c r="V46" s="29"/>
      <c r="W46" s="29"/>
      <c r="X46" s="29"/>
      <c r="Z46" s="29"/>
      <c r="AB46" s="284"/>
      <c r="AC46" s="282"/>
    </row>
    <row r="47" spans="1:29" ht="23.25" customHeight="1" x14ac:dyDescent="0.2">
      <c r="A47" s="1462" t="s">
        <v>692</v>
      </c>
      <c r="B47" s="1462"/>
      <c r="E47" s="29"/>
      <c r="F47" s="171"/>
      <c r="G47" s="29"/>
      <c r="H47" s="29"/>
      <c r="I47" s="171"/>
      <c r="J47" s="29"/>
      <c r="K47" s="29"/>
      <c r="L47" s="171"/>
      <c r="M47" s="29"/>
      <c r="N47" s="29"/>
      <c r="O47" s="171"/>
      <c r="P47" s="29"/>
      <c r="Q47" s="29"/>
      <c r="R47" s="171"/>
      <c r="S47" s="29"/>
      <c r="T47" s="29"/>
      <c r="U47" s="171"/>
      <c r="V47" s="29"/>
      <c r="W47" s="29"/>
      <c r="X47" s="29"/>
      <c r="Z47" s="29"/>
      <c r="AB47" s="284"/>
      <c r="AC47" s="281"/>
    </row>
    <row r="48" spans="1:29" s="267" customFormat="1" ht="12" customHeight="1" x14ac:dyDescent="0.2">
      <c r="A48" s="1460" t="s">
        <v>25</v>
      </c>
      <c r="B48" s="1460"/>
      <c r="E48" s="165">
        <v>13</v>
      </c>
      <c r="F48" s="166"/>
      <c r="G48" s="138"/>
      <c r="H48" s="165">
        <v>0</v>
      </c>
      <c r="I48" s="166"/>
      <c r="J48" s="184"/>
      <c r="K48" s="165">
        <v>0</v>
      </c>
      <c r="L48" s="166"/>
      <c r="M48" s="138"/>
      <c r="N48" s="165">
        <v>0</v>
      </c>
      <c r="O48" s="166"/>
      <c r="P48" s="138"/>
      <c r="Q48" s="165">
        <v>-3</v>
      </c>
      <c r="R48" s="166"/>
      <c r="S48" s="138"/>
      <c r="T48" s="165">
        <v>0</v>
      </c>
      <c r="U48" s="166"/>
      <c r="V48" s="138"/>
      <c r="W48" s="165">
        <v>10</v>
      </c>
      <c r="X48" s="165"/>
      <c r="Y48" s="156"/>
      <c r="Z48" s="42">
        <v>29</v>
      </c>
      <c r="AB48" s="284"/>
      <c r="AC48" s="281"/>
    </row>
    <row r="49" spans="1:29" ht="12" customHeight="1" x14ac:dyDescent="0.2">
      <c r="A49" s="1460" t="s">
        <v>123</v>
      </c>
      <c r="B49" s="1460"/>
      <c r="E49" s="83">
        <v>-6</v>
      </c>
      <c r="F49" s="137"/>
      <c r="G49" s="137"/>
      <c r="H49" s="83">
        <v>0</v>
      </c>
      <c r="I49" s="137"/>
      <c r="J49" s="137"/>
      <c r="K49" s="83">
        <v>0</v>
      </c>
      <c r="L49" s="137"/>
      <c r="M49" s="137"/>
      <c r="N49" s="83">
        <v>0</v>
      </c>
      <c r="O49" s="137"/>
      <c r="P49" s="137"/>
      <c r="Q49" s="83">
        <v>-2</v>
      </c>
      <c r="R49" s="137"/>
      <c r="S49" s="137"/>
      <c r="T49" s="83">
        <v>0</v>
      </c>
      <c r="U49" s="137"/>
      <c r="V49" s="137"/>
      <c r="W49" s="83">
        <v>-8</v>
      </c>
      <c r="X49" s="83"/>
      <c r="Z49" s="83">
        <v>-1</v>
      </c>
      <c r="AB49" s="284"/>
      <c r="AC49" s="281"/>
    </row>
    <row r="50" spans="1:29" ht="12" customHeight="1" x14ac:dyDescent="0.2">
      <c r="A50" s="1460" t="s">
        <v>26</v>
      </c>
      <c r="B50" s="1460"/>
      <c r="E50" s="83">
        <v>-7</v>
      </c>
      <c r="F50" s="137"/>
      <c r="G50" s="137"/>
      <c r="H50" s="83">
        <v>0</v>
      </c>
      <c r="I50" s="137"/>
      <c r="J50" s="137"/>
      <c r="K50" s="83">
        <v>0</v>
      </c>
      <c r="L50" s="137"/>
      <c r="M50" s="137"/>
      <c r="N50" s="83">
        <v>0</v>
      </c>
      <c r="O50" s="137"/>
      <c r="P50" s="137"/>
      <c r="Q50" s="83">
        <v>0</v>
      </c>
      <c r="R50" s="137"/>
      <c r="S50" s="137"/>
      <c r="T50" s="83">
        <v>0</v>
      </c>
      <c r="U50" s="137"/>
      <c r="V50" s="137"/>
      <c r="W50" s="83">
        <v>-7</v>
      </c>
      <c r="X50" s="83"/>
      <c r="Z50" s="83">
        <v>25</v>
      </c>
      <c r="AB50" s="284"/>
      <c r="AC50" s="281"/>
    </row>
    <row r="51" spans="1:29" ht="12" customHeight="1" x14ac:dyDescent="0.2">
      <c r="A51" s="1460" t="s">
        <v>27</v>
      </c>
      <c r="B51" s="1460"/>
      <c r="E51" s="84">
        <v>25</v>
      </c>
      <c r="F51" s="137"/>
      <c r="G51" s="137"/>
      <c r="H51" s="84">
        <v>0</v>
      </c>
      <c r="I51" s="137"/>
      <c r="J51" s="137"/>
      <c r="K51" s="84">
        <v>0</v>
      </c>
      <c r="L51" s="137"/>
      <c r="M51" s="137"/>
      <c r="N51" s="84">
        <v>0</v>
      </c>
      <c r="O51" s="137"/>
      <c r="P51" s="137"/>
      <c r="Q51" s="84">
        <v>11</v>
      </c>
      <c r="R51" s="137"/>
      <c r="S51" s="137"/>
      <c r="T51" s="84">
        <v>0</v>
      </c>
      <c r="U51" s="137"/>
      <c r="V51" s="137"/>
      <c r="W51" s="84">
        <v>36</v>
      </c>
      <c r="X51" s="95"/>
      <c r="Z51" s="84">
        <v>4</v>
      </c>
      <c r="AB51" s="284"/>
      <c r="AC51" s="281"/>
    </row>
    <row r="52" spans="1:29" ht="12" customHeight="1" thickBot="1" x14ac:dyDescent="0.25">
      <c r="A52" s="1476" t="s">
        <v>14</v>
      </c>
      <c r="B52" s="1476"/>
      <c r="E52" s="96">
        <v>25</v>
      </c>
      <c r="F52" s="166"/>
      <c r="G52" s="138"/>
      <c r="H52" s="96">
        <v>0</v>
      </c>
      <c r="I52" s="166"/>
      <c r="J52" s="184"/>
      <c r="K52" s="96">
        <v>0</v>
      </c>
      <c r="L52" s="166"/>
      <c r="M52" s="184"/>
      <c r="N52" s="96">
        <v>0</v>
      </c>
      <c r="O52" s="166"/>
      <c r="P52" s="138"/>
      <c r="Q52" s="96">
        <v>6</v>
      </c>
      <c r="R52" s="166"/>
      <c r="S52" s="138"/>
      <c r="T52" s="96">
        <v>0</v>
      </c>
      <c r="U52" s="166"/>
      <c r="V52" s="138"/>
      <c r="W52" s="96">
        <v>31</v>
      </c>
      <c r="X52" s="97"/>
      <c r="Z52" s="96">
        <v>57</v>
      </c>
      <c r="AB52" s="284"/>
      <c r="AC52" s="281"/>
    </row>
    <row r="53" spans="1:29" ht="12" customHeight="1" thickTop="1" x14ac:dyDescent="0.2">
      <c r="E53" s="13"/>
      <c r="H53" s="13"/>
      <c r="K53" s="13"/>
      <c r="N53" s="13"/>
      <c r="Q53" s="13"/>
      <c r="T53" s="13"/>
      <c r="W53" s="13"/>
      <c r="X53" s="13"/>
    </row>
    <row r="54" spans="1:29" ht="12" customHeight="1" x14ac:dyDescent="0.2">
      <c r="Y54" s="5"/>
    </row>
    <row r="55" spans="1:29" ht="12" customHeight="1" x14ac:dyDescent="0.2">
      <c r="A55" s="187" t="s">
        <v>57</v>
      </c>
      <c r="B55" s="1464" t="s">
        <v>38</v>
      </c>
      <c r="C55" s="1464"/>
      <c r="D55" s="1464"/>
      <c r="E55" s="1464"/>
      <c r="F55" s="1464"/>
      <c r="G55" s="1464"/>
      <c r="H55" s="1464"/>
      <c r="I55" s="1464"/>
      <c r="J55" s="1464"/>
      <c r="K55" s="1464"/>
      <c r="L55" s="1464"/>
      <c r="M55" s="1464"/>
      <c r="N55" s="1464"/>
      <c r="O55" s="1464"/>
      <c r="P55" s="1464"/>
      <c r="Q55" s="1464"/>
      <c r="R55" s="1464"/>
      <c r="S55" s="1464"/>
      <c r="T55" s="1464"/>
      <c r="U55" s="1464"/>
      <c r="V55" s="1464"/>
      <c r="W55" s="1464"/>
      <c r="X55" s="1464"/>
      <c r="Y55" s="1464"/>
      <c r="Z55" s="1464"/>
      <c r="AB55" s="276"/>
    </row>
    <row r="56" spans="1:29" ht="12" customHeight="1" x14ac:dyDescent="0.2">
      <c r="A56" s="187" t="s">
        <v>55</v>
      </c>
      <c r="B56" s="1537" t="s">
        <v>690</v>
      </c>
      <c r="C56" s="1537"/>
      <c r="D56" s="1537"/>
      <c r="E56" s="1537"/>
      <c r="F56" s="1537"/>
      <c r="G56" s="1537"/>
      <c r="H56" s="1537"/>
      <c r="I56" s="1537"/>
      <c r="J56" s="1537"/>
      <c r="K56" s="1537"/>
      <c r="L56" s="1537"/>
      <c r="M56" s="1537"/>
      <c r="N56" s="1537"/>
      <c r="O56" s="1537"/>
      <c r="P56" s="1537"/>
      <c r="Q56" s="1537"/>
      <c r="R56" s="1537"/>
      <c r="S56" s="1537"/>
      <c r="T56" s="1537"/>
      <c r="U56" s="1537"/>
      <c r="V56" s="1537"/>
      <c r="W56" s="1537"/>
      <c r="X56" s="1537"/>
      <c r="Y56" s="1537"/>
      <c r="Z56" s="1537"/>
      <c r="AB56" s="276"/>
    </row>
    <row r="57" spans="1:29" ht="12" customHeight="1" x14ac:dyDescent="0.2">
      <c r="A57" s="187" t="s">
        <v>56</v>
      </c>
      <c r="B57" s="1464" t="s">
        <v>39</v>
      </c>
      <c r="C57" s="1464"/>
      <c r="D57" s="1464"/>
      <c r="E57" s="1464"/>
      <c r="F57" s="1464"/>
      <c r="G57" s="1464"/>
      <c r="H57" s="1464"/>
      <c r="I57" s="1464"/>
      <c r="J57" s="1464"/>
      <c r="K57" s="1464"/>
      <c r="L57" s="1464"/>
      <c r="M57" s="1464"/>
      <c r="N57" s="1464"/>
      <c r="O57" s="1464"/>
      <c r="P57" s="1464"/>
      <c r="Q57" s="1464"/>
      <c r="R57" s="1464"/>
      <c r="S57" s="1464"/>
      <c r="T57" s="1464"/>
      <c r="U57" s="1464"/>
      <c r="V57" s="1464"/>
      <c r="W57" s="1464"/>
      <c r="X57" s="1464"/>
      <c r="Y57" s="1464"/>
      <c r="Z57" s="1464"/>
      <c r="AB57" s="276"/>
    </row>
    <row r="58" spans="1:29" ht="12" customHeight="1" x14ac:dyDescent="0.2">
      <c r="A58" s="187" t="s">
        <v>58</v>
      </c>
      <c r="B58" s="1464" t="s">
        <v>144</v>
      </c>
      <c r="C58" s="1464"/>
      <c r="D58" s="1464"/>
      <c r="E58" s="1464"/>
      <c r="F58" s="1464"/>
      <c r="G58" s="1464"/>
      <c r="H58" s="1464"/>
      <c r="I58" s="1464"/>
      <c r="J58" s="1464"/>
      <c r="K58" s="1464"/>
      <c r="L58" s="1464"/>
      <c r="M58" s="1464"/>
      <c r="N58" s="1464"/>
      <c r="O58" s="1464"/>
      <c r="P58" s="1464"/>
      <c r="Q58" s="1464"/>
      <c r="R58" s="1464"/>
      <c r="S58" s="1464"/>
      <c r="T58" s="1464"/>
      <c r="U58" s="1464"/>
      <c r="V58" s="1464"/>
      <c r="W58" s="1464"/>
      <c r="X58" s="1464"/>
      <c r="Y58" s="1464"/>
      <c r="Z58" s="1464"/>
      <c r="AB58" s="276"/>
    </row>
    <row r="59" spans="1:29" s="267" customFormat="1" ht="12" customHeight="1" x14ac:dyDescent="0.2">
      <c r="A59" s="187" t="s">
        <v>59</v>
      </c>
      <c r="B59" s="1464" t="s">
        <v>251</v>
      </c>
      <c r="C59" s="1464"/>
      <c r="D59" s="1464"/>
      <c r="E59" s="1464"/>
      <c r="F59" s="1464"/>
      <c r="G59" s="1464"/>
      <c r="H59" s="1464"/>
      <c r="I59" s="1464"/>
      <c r="J59" s="1464"/>
      <c r="K59" s="1464"/>
      <c r="L59" s="1464"/>
      <c r="M59" s="1464"/>
      <c r="N59" s="1464"/>
      <c r="O59" s="1464"/>
      <c r="P59" s="1464"/>
      <c r="Q59" s="1464"/>
      <c r="R59" s="1464"/>
      <c r="S59" s="1464"/>
      <c r="T59" s="1464"/>
      <c r="U59" s="1464"/>
      <c r="V59" s="1464"/>
      <c r="W59" s="1464"/>
      <c r="X59" s="1464"/>
      <c r="Y59" s="1464"/>
      <c r="Z59" s="1464"/>
      <c r="AB59" s="276"/>
    </row>
    <row r="60" spans="1:29" ht="12" customHeight="1" x14ac:dyDescent="0.2">
      <c r="A60" s="187" t="s">
        <v>60</v>
      </c>
      <c r="B60" s="1464" t="s">
        <v>40</v>
      </c>
      <c r="C60" s="1464"/>
      <c r="D60" s="1464"/>
      <c r="E60" s="1464"/>
      <c r="F60" s="1464"/>
      <c r="G60" s="1464"/>
      <c r="H60" s="1464"/>
      <c r="I60" s="1464"/>
      <c r="J60" s="1464"/>
      <c r="K60" s="1464"/>
      <c r="L60" s="1464"/>
      <c r="M60" s="1464"/>
      <c r="N60" s="1464"/>
      <c r="O60" s="1464"/>
      <c r="P60" s="1464"/>
      <c r="Q60" s="1464"/>
      <c r="R60" s="1464"/>
      <c r="S60" s="1464"/>
      <c r="T60" s="1464"/>
      <c r="U60" s="1464"/>
      <c r="V60" s="1464"/>
      <c r="W60" s="1464"/>
      <c r="X60" s="1464"/>
      <c r="Y60" s="1464"/>
      <c r="Z60" s="1464"/>
      <c r="AB60" s="276"/>
    </row>
    <row r="63" spans="1:29" x14ac:dyDescent="0.2">
      <c r="B63" s="268"/>
      <c r="C63" s="268"/>
      <c r="D63" s="268"/>
      <c r="E63" s="268"/>
      <c r="F63" s="268"/>
      <c r="G63" s="268"/>
      <c r="H63" s="268"/>
      <c r="I63" s="268"/>
      <c r="J63" s="268"/>
      <c r="K63" s="268"/>
      <c r="L63" s="268"/>
      <c r="M63" s="268"/>
      <c r="N63" s="268"/>
      <c r="O63" s="268"/>
      <c r="P63" s="268"/>
      <c r="Q63" s="268"/>
      <c r="R63" s="268"/>
      <c r="S63" s="268"/>
      <c r="T63" s="268"/>
      <c r="U63" s="268"/>
      <c r="V63" s="268"/>
      <c r="W63" s="268"/>
    </row>
  </sheetData>
  <sheetProtection formatCells="0" formatColumns="0" formatRows="0" insertColumns="0" insertRows="0" insertHyperlinks="0" deleteColumns="0" deleteRows="0" sort="0" autoFilter="0" pivotTables="0"/>
  <customSheetViews>
    <customSheetView guid="{2C9B2C1A-81A6-48A3-8FB1-DCFE0A20C29C}" fitToPage="1">
      <selection activeCell="B62" sqref="B62:AF62"/>
      <pageMargins left="0.25" right="0.25" top="0.5" bottom="0.5" header="0.3" footer="0.3"/>
      <printOptions horizontalCentered="1"/>
      <pageSetup scale="68" orientation="landscape" r:id="rId1"/>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68" orientation="landscape" r:id="rId2"/>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68" orientation="landscape" r:id="rId3"/>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68" orientation="landscape" r:id="rId4"/>
      <headerFooter>
        <oddFooter>&amp;L&amp;K0070C0The Allstate Corporation 4Q19 Supplement&amp;R&amp;K000000&amp;A</oddFooter>
      </headerFooter>
    </customSheetView>
    <customSheetView guid="{890510C0-555E-4CA3-90D8-F97D8CDBC7E8}" fitToPage="1" topLeftCell="A19">
      <selection activeCell="A3" sqref="A3"/>
      <pageMargins left="0.25" right="0.25" top="0.5" bottom="0.5" header="0.3" footer="0.3"/>
      <printOptions horizontalCentered="1"/>
      <pageSetup scale="68" orientation="landscape" r:id="rId5"/>
      <headerFooter>
        <oddFooter>&amp;L&amp;K0070C0The Allstate Corporation 1Q20 Supplement&amp;R&amp;K000000&amp;A</oddFooter>
      </headerFooter>
    </customSheetView>
    <customSheetView guid="{37FF72F6-90B1-42B8-8DBF-DD3FAC5BA85D}" fitToPage="1" topLeftCell="A19">
      <selection activeCell="A3" sqref="A3"/>
      <pageMargins left="0.25" right="0.25" top="0.5" bottom="0.5" header="0.3" footer="0.3"/>
      <printOptions horizontalCentered="1"/>
      <pageSetup scale="68" orientation="landscape" r:id="rId6"/>
      <headerFooter>
        <oddFooter>&amp;L&amp;K0070C0The Allstate Corporation 1Q20 Supplement&amp;R&amp;K000000&amp;A</oddFooter>
      </headerFooter>
    </customSheetView>
  </customSheetViews>
  <mergeCells count="58">
    <mergeCell ref="B60:Z60"/>
    <mergeCell ref="A51:B51"/>
    <mergeCell ref="A52:B52"/>
    <mergeCell ref="B55:Z55"/>
    <mergeCell ref="B56:Z56"/>
    <mergeCell ref="B57:Z57"/>
    <mergeCell ref="B58:Z58"/>
    <mergeCell ref="B59:Z59"/>
    <mergeCell ref="A50:B50"/>
    <mergeCell ref="A41:B41"/>
    <mergeCell ref="A42:B42"/>
    <mergeCell ref="A43:B43"/>
    <mergeCell ref="A44:B44"/>
    <mergeCell ref="A45:B45"/>
    <mergeCell ref="A46:B46"/>
    <mergeCell ref="A47:B47"/>
    <mergeCell ref="A49:B49"/>
    <mergeCell ref="A48:B48"/>
    <mergeCell ref="A40:B40"/>
    <mergeCell ref="A29:B29"/>
    <mergeCell ref="A30:B30"/>
    <mergeCell ref="A31:B31"/>
    <mergeCell ref="A32:B32"/>
    <mergeCell ref="A33:B33"/>
    <mergeCell ref="A34:B34"/>
    <mergeCell ref="A35:B35"/>
    <mergeCell ref="A36:B36"/>
    <mergeCell ref="A37:B37"/>
    <mergeCell ref="A38:B38"/>
    <mergeCell ref="A39:B39"/>
    <mergeCell ref="A15:B15"/>
    <mergeCell ref="A16:B16"/>
    <mergeCell ref="A17:B17"/>
    <mergeCell ref="A28:B28"/>
    <mergeCell ref="A19:B19"/>
    <mergeCell ref="A20:B20"/>
    <mergeCell ref="A21:B21"/>
    <mergeCell ref="A22:B22"/>
    <mergeCell ref="A23:B23"/>
    <mergeCell ref="A25:B25"/>
    <mergeCell ref="A26:B26"/>
    <mergeCell ref="A27:B27"/>
    <mergeCell ref="A24:B24"/>
    <mergeCell ref="A18:B18"/>
    <mergeCell ref="A6:B6"/>
    <mergeCell ref="A1:Z1"/>
    <mergeCell ref="A2:Z2"/>
    <mergeCell ref="Z3:Z4"/>
    <mergeCell ref="A4:B4"/>
    <mergeCell ref="E4:W4"/>
    <mergeCell ref="A12:B12"/>
    <mergeCell ref="A13:B13"/>
    <mergeCell ref="A14:B14"/>
    <mergeCell ref="A7:B7"/>
    <mergeCell ref="A8:B8"/>
    <mergeCell ref="A9:B9"/>
    <mergeCell ref="A10:B10"/>
    <mergeCell ref="A11:B11"/>
  </mergeCells>
  <printOptions horizontalCentered="1"/>
  <pageMargins left="0.25" right="0.25" top="0.5" bottom="0.5" header="0.3" footer="0.3"/>
  <pageSetup scale="68" orientation="landscape" r:id="rId7"/>
  <headerFooter>
    <oddFooter>&amp;L&amp;K0070C0The Allstate Corporation 1Q20 Supplement&amp;R&amp;K000000&amp;A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5AF8C-A383-4024-A0E7-DD180A8E4C1F}">
  <sheetPr>
    <pageSetUpPr fitToPage="1"/>
  </sheetPr>
  <dimension ref="A1:U68"/>
  <sheetViews>
    <sheetView tabSelected="1" zoomScaleNormal="100" workbookViewId="0">
      <selection sqref="A1:R1"/>
    </sheetView>
  </sheetViews>
  <sheetFormatPr defaultColWidth="13.7109375" defaultRowHeight="12.75" x14ac:dyDescent="0.2"/>
  <cols>
    <col min="1" max="1" width="3" style="259" customWidth="1"/>
    <col min="2" max="2" width="52" style="259" customWidth="1"/>
    <col min="3" max="3" width="2.28515625" style="259" customWidth="1"/>
    <col min="4" max="4" width="2.28515625" style="264" customWidth="1"/>
    <col min="5" max="5" width="11.7109375" style="264" customWidth="1"/>
    <col min="6" max="6" width="2.28515625" style="264" customWidth="1"/>
    <col min="7" max="7" width="2.28515625" style="259" customWidth="1"/>
    <col min="8" max="8" width="11.7109375" style="259" customWidth="1"/>
    <col min="9" max="10" width="2.28515625" style="259" customWidth="1"/>
    <col min="11" max="11" width="11.7109375" style="259" customWidth="1"/>
    <col min="12" max="12" width="2.28515625" style="156" customWidth="1"/>
    <col min="13" max="13" width="2.28515625" style="259" customWidth="1"/>
    <col min="14" max="14" width="11.7109375" style="259" customWidth="1"/>
    <col min="15" max="15" width="2.28515625" style="156" customWidth="1"/>
    <col min="16" max="16" width="2.28515625" style="259" customWidth="1"/>
    <col min="17" max="17" width="11.7109375" style="259" customWidth="1"/>
    <col min="18" max="19" width="2.28515625" style="156" customWidth="1"/>
    <col min="20" max="16384" width="13.7109375" style="259"/>
  </cols>
  <sheetData>
    <row r="1" spans="1:21" ht="13.5" x14ac:dyDescent="0.25">
      <c r="A1" s="1418" t="s">
        <v>0</v>
      </c>
      <c r="B1" s="1420"/>
      <c r="C1" s="1420"/>
      <c r="D1" s="1420"/>
      <c r="E1" s="1420"/>
      <c r="F1" s="1420"/>
      <c r="G1" s="1420"/>
      <c r="H1" s="1420"/>
      <c r="I1" s="1420"/>
      <c r="J1" s="1420"/>
      <c r="K1" s="1420"/>
      <c r="L1" s="1420"/>
      <c r="M1" s="1420"/>
      <c r="N1" s="1420"/>
      <c r="O1" s="1420"/>
      <c r="P1" s="1420"/>
      <c r="Q1" s="1420"/>
      <c r="R1" s="1420"/>
    </row>
    <row r="2" spans="1:21" ht="13.5" x14ac:dyDescent="0.25">
      <c r="A2" s="1418" t="s">
        <v>76</v>
      </c>
      <c r="B2" s="1420"/>
      <c r="C2" s="1420"/>
      <c r="D2" s="1420"/>
      <c r="E2" s="1420"/>
      <c r="F2" s="1420"/>
      <c r="G2" s="1420"/>
      <c r="H2" s="1420"/>
      <c r="I2" s="1420"/>
      <c r="J2" s="1420"/>
      <c r="K2" s="1420"/>
      <c r="L2" s="1420"/>
      <c r="M2" s="1420"/>
      <c r="N2" s="1420"/>
      <c r="O2" s="1420"/>
      <c r="P2" s="1420"/>
      <c r="Q2" s="1420"/>
      <c r="R2" s="1420"/>
    </row>
    <row r="4" spans="1:21" ht="12.75" customHeight="1" x14ac:dyDescent="0.2">
      <c r="A4" s="1465" t="s">
        <v>3</v>
      </c>
      <c r="B4" s="1420"/>
      <c r="D4" s="1421" t="s">
        <v>49</v>
      </c>
      <c r="E4" s="1421"/>
      <c r="F4" s="1421"/>
      <c r="G4" s="1421"/>
      <c r="H4" s="1421"/>
      <c r="I4" s="1421"/>
      <c r="J4" s="1421"/>
      <c r="K4" s="1421"/>
      <c r="L4" s="1421"/>
      <c r="M4" s="1421"/>
      <c r="N4" s="1421"/>
      <c r="O4" s="1421"/>
      <c r="P4" s="1421"/>
      <c r="Q4" s="1421"/>
      <c r="R4" s="1421"/>
    </row>
    <row r="5" spans="1:21" x14ac:dyDescent="0.2">
      <c r="J5" s="13"/>
      <c r="K5" s="13"/>
      <c r="L5" s="157"/>
      <c r="M5" s="13"/>
      <c r="N5" s="13"/>
      <c r="O5" s="157"/>
      <c r="P5" s="13"/>
      <c r="Q5" s="13"/>
      <c r="R5" s="157"/>
    </row>
    <row r="6" spans="1:21" ht="25.9" customHeight="1" x14ac:dyDescent="0.2">
      <c r="D6" s="6"/>
      <c r="E6" s="211" t="s">
        <v>118</v>
      </c>
      <c r="F6" s="7"/>
      <c r="G6" s="13"/>
      <c r="H6" s="158" t="s">
        <v>101</v>
      </c>
      <c r="I6" s="136"/>
      <c r="J6" s="13"/>
      <c r="K6" s="158" t="s">
        <v>100</v>
      </c>
      <c r="L6" s="136"/>
      <c r="M6" s="262"/>
      <c r="N6" s="4" t="s">
        <v>63</v>
      </c>
      <c r="P6" s="6"/>
      <c r="Q6" s="135" t="s">
        <v>64</v>
      </c>
      <c r="R6" s="159"/>
      <c r="U6" s="160"/>
    </row>
    <row r="7" spans="1:21" ht="12" customHeight="1" x14ac:dyDescent="0.2">
      <c r="A7" s="1462" t="s">
        <v>51</v>
      </c>
      <c r="B7" s="1420"/>
      <c r="D7" s="11"/>
      <c r="E7" s="10"/>
      <c r="F7" s="12"/>
      <c r="G7" s="13"/>
      <c r="H7" s="13"/>
      <c r="I7" s="156"/>
      <c r="J7" s="13"/>
      <c r="K7" s="13"/>
      <c r="M7" s="13"/>
      <c r="N7" s="10"/>
      <c r="P7" s="11"/>
      <c r="Q7" s="10"/>
      <c r="R7" s="161"/>
    </row>
    <row r="8" spans="1:21" ht="12" customHeight="1" x14ac:dyDescent="0.2">
      <c r="A8" s="1543" t="s">
        <v>77</v>
      </c>
      <c r="B8" s="1543"/>
      <c r="C8" s="263"/>
      <c r="D8" s="162"/>
      <c r="E8" s="14"/>
      <c r="F8" s="12"/>
      <c r="G8" s="13"/>
      <c r="H8" s="264"/>
      <c r="I8" s="156"/>
      <c r="J8" s="13"/>
      <c r="M8" s="13"/>
      <c r="P8" s="11"/>
      <c r="Q8" s="14"/>
      <c r="R8" s="161"/>
    </row>
    <row r="9" spans="1:21" ht="12" customHeight="1" x14ac:dyDescent="0.2">
      <c r="A9" s="1476" t="s">
        <v>52</v>
      </c>
      <c r="B9" s="1476"/>
      <c r="C9" s="261"/>
      <c r="D9" s="164"/>
      <c r="E9" s="97">
        <v>5781</v>
      </c>
      <c r="F9" s="12"/>
      <c r="G9" s="13"/>
      <c r="H9" s="165">
        <v>6131</v>
      </c>
      <c r="I9" s="166"/>
      <c r="J9" s="13"/>
      <c r="K9" s="165">
        <v>6162</v>
      </c>
      <c r="L9" s="166"/>
      <c r="M9" s="74"/>
      <c r="N9" s="42">
        <v>5952</v>
      </c>
      <c r="O9" s="166"/>
      <c r="P9" s="79"/>
      <c r="Q9" s="74">
        <v>5786</v>
      </c>
      <c r="R9" s="167"/>
    </row>
    <row r="10" spans="1:21" ht="12" customHeight="1" x14ac:dyDescent="0.2">
      <c r="A10" s="1476" t="s">
        <v>53</v>
      </c>
      <c r="B10" s="1476"/>
      <c r="C10" s="261"/>
      <c r="D10" s="164"/>
      <c r="E10" s="84">
        <v>1090</v>
      </c>
      <c r="F10" s="12"/>
      <c r="G10" s="13"/>
      <c r="H10" s="84">
        <v>1041</v>
      </c>
      <c r="I10" s="168"/>
      <c r="J10" s="13"/>
      <c r="K10" s="84">
        <v>1008</v>
      </c>
      <c r="L10" s="168"/>
      <c r="M10" s="75"/>
      <c r="N10" s="47">
        <v>1033</v>
      </c>
      <c r="O10" s="168"/>
      <c r="P10" s="80"/>
      <c r="Q10" s="47">
        <v>984</v>
      </c>
      <c r="R10" s="169"/>
    </row>
    <row r="11" spans="1:21" ht="12" customHeight="1" x14ac:dyDescent="0.2">
      <c r="A11" s="1417" t="s">
        <v>78</v>
      </c>
      <c r="B11" s="1417"/>
      <c r="C11" s="260"/>
      <c r="D11" s="170"/>
      <c r="E11" s="98">
        <v>6871</v>
      </c>
      <c r="F11" s="12"/>
      <c r="G11" s="13"/>
      <c r="H11" s="98">
        <v>7172</v>
      </c>
      <c r="I11" s="168"/>
      <c r="J11" s="13"/>
      <c r="K11" s="98">
        <v>7170</v>
      </c>
      <c r="L11" s="168"/>
      <c r="M11" s="75"/>
      <c r="N11" s="48">
        <v>6985</v>
      </c>
      <c r="O11" s="168"/>
      <c r="P11" s="80"/>
      <c r="Q11" s="48">
        <v>6770</v>
      </c>
      <c r="R11" s="169"/>
    </row>
    <row r="12" spans="1:21" ht="8.1" customHeight="1" x14ac:dyDescent="0.2">
      <c r="A12" s="1420"/>
      <c r="B12" s="1420"/>
      <c r="D12" s="11"/>
      <c r="E12" s="82"/>
      <c r="F12" s="12"/>
      <c r="G12" s="13"/>
      <c r="H12" s="81"/>
      <c r="I12" s="168"/>
      <c r="J12" s="13"/>
      <c r="K12" s="81"/>
      <c r="L12" s="168"/>
      <c r="M12" s="75"/>
      <c r="N12" s="81"/>
      <c r="O12" s="168"/>
      <c r="P12" s="80"/>
      <c r="Q12" s="82"/>
      <c r="R12" s="169"/>
    </row>
    <row r="13" spans="1:21" ht="12" customHeight="1" x14ac:dyDescent="0.2">
      <c r="A13" s="1543" t="s">
        <v>79</v>
      </c>
      <c r="B13" s="1543"/>
      <c r="C13" s="263"/>
      <c r="D13" s="162"/>
      <c r="E13" s="82"/>
      <c r="F13" s="12"/>
      <c r="G13" s="13"/>
      <c r="H13" s="81"/>
      <c r="I13" s="168"/>
      <c r="J13" s="13"/>
      <c r="K13" s="81"/>
      <c r="L13" s="168"/>
      <c r="M13" s="75"/>
      <c r="N13" s="81"/>
      <c r="O13" s="168"/>
      <c r="P13" s="80"/>
      <c r="Q13" s="82"/>
      <c r="R13" s="169"/>
    </row>
    <row r="14" spans="1:21" ht="12" customHeight="1" x14ac:dyDescent="0.2">
      <c r="A14" s="1476" t="s">
        <v>54</v>
      </c>
      <c r="B14" s="1476"/>
      <c r="C14" s="261"/>
      <c r="D14" s="164"/>
      <c r="E14" s="114">
        <v>404</v>
      </c>
      <c r="F14" s="212"/>
      <c r="G14" s="139"/>
      <c r="H14" s="88">
        <v>409</v>
      </c>
      <c r="I14" s="251"/>
      <c r="J14" s="139"/>
      <c r="K14" s="88">
        <v>407</v>
      </c>
      <c r="L14" s="251"/>
      <c r="M14" s="87"/>
      <c r="N14" s="85">
        <v>355</v>
      </c>
      <c r="O14" s="251"/>
      <c r="P14" s="86"/>
      <c r="Q14" s="87">
        <v>331</v>
      </c>
      <c r="R14" s="252"/>
    </row>
    <row r="15" spans="1:21" ht="12" customHeight="1" x14ac:dyDescent="0.2">
      <c r="A15" s="1476" t="s">
        <v>53</v>
      </c>
      <c r="B15" s="1476"/>
      <c r="C15" s="261"/>
      <c r="D15" s="164"/>
      <c r="E15" s="115">
        <v>1106</v>
      </c>
      <c r="F15" s="212"/>
      <c r="G15" s="139"/>
      <c r="H15" s="115">
        <v>1128</v>
      </c>
      <c r="I15" s="251"/>
      <c r="J15" s="139"/>
      <c r="K15" s="115">
        <v>1017</v>
      </c>
      <c r="L15" s="251"/>
      <c r="M15" s="87"/>
      <c r="N15" s="89">
        <v>906</v>
      </c>
      <c r="O15" s="251"/>
      <c r="P15" s="86"/>
      <c r="Q15" s="89">
        <v>808</v>
      </c>
      <c r="R15" s="252"/>
    </row>
    <row r="16" spans="1:21" ht="12" customHeight="1" x14ac:dyDescent="0.2">
      <c r="A16" s="1417" t="s">
        <v>80</v>
      </c>
      <c r="B16" s="1417"/>
      <c r="C16" s="260"/>
      <c r="D16" s="170"/>
      <c r="E16" s="253">
        <v>1510</v>
      </c>
      <c r="F16" s="212"/>
      <c r="G16" s="139"/>
      <c r="H16" s="253">
        <v>1537</v>
      </c>
      <c r="I16" s="251"/>
      <c r="J16" s="139"/>
      <c r="K16" s="253">
        <v>1424</v>
      </c>
      <c r="L16" s="251"/>
      <c r="M16" s="87"/>
      <c r="N16" s="90">
        <v>1261</v>
      </c>
      <c r="O16" s="251"/>
      <c r="P16" s="86"/>
      <c r="Q16" s="90">
        <v>1139</v>
      </c>
      <c r="R16" s="252"/>
    </row>
    <row r="17" spans="1:18" ht="8.1" customHeight="1" x14ac:dyDescent="0.2">
      <c r="A17" s="1420"/>
      <c r="B17" s="1420"/>
      <c r="D17" s="11"/>
      <c r="E17" s="92"/>
      <c r="F17" s="212"/>
      <c r="G17" s="139"/>
      <c r="H17" s="91"/>
      <c r="I17" s="251"/>
      <c r="J17" s="139"/>
      <c r="K17" s="91"/>
      <c r="L17" s="251"/>
      <c r="M17" s="87"/>
      <c r="N17" s="91"/>
      <c r="O17" s="251"/>
      <c r="P17" s="86"/>
      <c r="Q17" s="92"/>
      <c r="R17" s="252"/>
    </row>
    <row r="18" spans="1:18" ht="12" customHeight="1" x14ac:dyDescent="0.2">
      <c r="A18" s="1543" t="s">
        <v>14</v>
      </c>
      <c r="B18" s="1543"/>
      <c r="C18" s="263"/>
      <c r="D18" s="162"/>
      <c r="E18" s="92"/>
      <c r="F18" s="212"/>
      <c r="G18" s="139"/>
      <c r="H18" s="91"/>
      <c r="I18" s="251"/>
      <c r="J18" s="139"/>
      <c r="K18" s="91"/>
      <c r="L18" s="251"/>
      <c r="M18" s="87"/>
      <c r="N18" s="91"/>
      <c r="O18" s="251"/>
      <c r="P18" s="86"/>
      <c r="Q18" s="92"/>
      <c r="R18" s="252"/>
    </row>
    <row r="19" spans="1:18" ht="12" customHeight="1" x14ac:dyDescent="0.2">
      <c r="A19" s="1476" t="s">
        <v>54</v>
      </c>
      <c r="B19" s="1476"/>
      <c r="C19" s="261"/>
      <c r="D19" s="164"/>
      <c r="E19" s="114">
        <v>6185</v>
      </c>
      <c r="F19" s="212"/>
      <c r="G19" s="139"/>
      <c r="H19" s="88">
        <v>6540</v>
      </c>
      <c r="I19" s="251"/>
      <c r="J19" s="139"/>
      <c r="K19" s="88">
        <v>6569</v>
      </c>
      <c r="L19" s="251"/>
      <c r="M19" s="87"/>
      <c r="N19" s="85">
        <v>6307</v>
      </c>
      <c r="O19" s="251"/>
      <c r="P19" s="86"/>
      <c r="Q19" s="87">
        <v>6117</v>
      </c>
      <c r="R19" s="252"/>
    </row>
    <row r="20" spans="1:18" ht="12" customHeight="1" x14ac:dyDescent="0.2">
      <c r="A20" s="1476" t="s">
        <v>53</v>
      </c>
      <c r="B20" s="1476"/>
      <c r="C20" s="261"/>
      <c r="D20" s="164"/>
      <c r="E20" s="115">
        <v>2196</v>
      </c>
      <c r="F20" s="212"/>
      <c r="G20" s="139"/>
      <c r="H20" s="115">
        <v>2169</v>
      </c>
      <c r="I20" s="251"/>
      <c r="J20" s="139"/>
      <c r="K20" s="115">
        <v>2025</v>
      </c>
      <c r="L20" s="251"/>
      <c r="M20" s="87"/>
      <c r="N20" s="89">
        <v>1939</v>
      </c>
      <c r="O20" s="251"/>
      <c r="P20" s="86"/>
      <c r="Q20" s="89">
        <v>1792</v>
      </c>
      <c r="R20" s="252"/>
    </row>
    <row r="21" spans="1:18" ht="12.95" customHeight="1" thickBot="1" x14ac:dyDescent="0.25">
      <c r="A21" s="1417" t="s">
        <v>81</v>
      </c>
      <c r="B21" s="1417"/>
      <c r="C21" s="260"/>
      <c r="D21" s="170"/>
      <c r="E21" s="254">
        <v>8381</v>
      </c>
      <c r="F21" s="212"/>
      <c r="G21" s="139"/>
      <c r="H21" s="254">
        <v>8709</v>
      </c>
      <c r="I21" s="255"/>
      <c r="J21" s="139"/>
      <c r="K21" s="254">
        <v>8594</v>
      </c>
      <c r="L21" s="255"/>
      <c r="M21" s="93"/>
      <c r="N21" s="256">
        <v>8246</v>
      </c>
      <c r="O21" s="255"/>
      <c r="P21" s="94"/>
      <c r="Q21" s="256">
        <v>7909</v>
      </c>
      <c r="R21" s="257"/>
    </row>
    <row r="22" spans="1:18" ht="12" customHeight="1" thickTop="1" x14ac:dyDescent="0.2">
      <c r="A22" s="1420"/>
      <c r="B22" s="1420"/>
      <c r="D22" s="11"/>
      <c r="E22" s="28"/>
      <c r="F22" s="12"/>
      <c r="G22" s="13"/>
      <c r="H22" s="28"/>
      <c r="I22" s="171"/>
      <c r="J22" s="13"/>
      <c r="K22" s="28"/>
      <c r="L22" s="171"/>
      <c r="M22" s="28"/>
      <c r="N22" s="28"/>
      <c r="O22" s="171"/>
      <c r="P22" s="30"/>
      <c r="Q22" s="28"/>
      <c r="R22" s="172"/>
    </row>
    <row r="23" spans="1:18" ht="12" customHeight="1" x14ac:dyDescent="0.2">
      <c r="A23" s="1462" t="s">
        <v>33</v>
      </c>
      <c r="B23" s="1420"/>
      <c r="D23" s="11"/>
      <c r="E23" s="32"/>
      <c r="F23" s="12"/>
      <c r="G23" s="13"/>
      <c r="H23" s="29"/>
      <c r="I23" s="171"/>
      <c r="J23" s="13"/>
      <c r="K23" s="29"/>
      <c r="L23" s="171"/>
      <c r="M23" s="28"/>
      <c r="N23" s="29"/>
      <c r="O23" s="171"/>
      <c r="P23" s="30"/>
      <c r="Q23" s="32"/>
      <c r="R23" s="172"/>
    </row>
    <row r="24" spans="1:18" ht="12" customHeight="1" x14ac:dyDescent="0.2">
      <c r="A24" s="1543" t="s">
        <v>77</v>
      </c>
      <c r="B24" s="1543"/>
      <c r="C24" s="263"/>
      <c r="D24" s="162"/>
      <c r="E24" s="32"/>
      <c r="F24" s="12"/>
      <c r="G24" s="13"/>
      <c r="H24" s="29"/>
      <c r="I24" s="171"/>
      <c r="J24" s="13"/>
      <c r="K24" s="29"/>
      <c r="L24" s="171"/>
      <c r="M24" s="28"/>
      <c r="N24" s="29"/>
      <c r="O24" s="171"/>
      <c r="P24" s="30"/>
      <c r="Q24" s="32"/>
      <c r="R24" s="172"/>
    </row>
    <row r="25" spans="1:18" ht="12" customHeight="1" x14ac:dyDescent="0.2">
      <c r="A25" s="1476" t="s">
        <v>52</v>
      </c>
      <c r="B25" s="1476"/>
      <c r="C25" s="261"/>
      <c r="D25" s="164"/>
      <c r="E25" s="97">
        <v>-199</v>
      </c>
      <c r="F25" s="12"/>
      <c r="G25" s="13"/>
      <c r="H25" s="165">
        <v>-6</v>
      </c>
      <c r="I25" s="166"/>
      <c r="J25" s="13"/>
      <c r="K25" s="165">
        <v>125</v>
      </c>
      <c r="L25" s="166"/>
      <c r="M25" s="74"/>
      <c r="N25" s="42">
        <v>216</v>
      </c>
      <c r="O25" s="166"/>
      <c r="P25" s="79"/>
      <c r="Q25" s="74">
        <v>-5</v>
      </c>
      <c r="R25" s="167"/>
    </row>
    <row r="26" spans="1:18" ht="12" customHeight="1" x14ac:dyDescent="0.2">
      <c r="A26" s="1476" t="s">
        <v>53</v>
      </c>
      <c r="B26" s="1476"/>
      <c r="C26" s="261"/>
      <c r="D26" s="164"/>
      <c r="E26" s="84">
        <v>7</v>
      </c>
      <c r="F26" s="12"/>
      <c r="G26" s="13"/>
      <c r="H26" s="84">
        <v>17</v>
      </c>
      <c r="I26" s="168"/>
      <c r="J26" s="13"/>
      <c r="K26" s="84">
        <v>71</v>
      </c>
      <c r="L26" s="168"/>
      <c r="M26" s="75"/>
      <c r="N26" s="47">
        <v>38</v>
      </c>
      <c r="O26" s="168"/>
      <c r="P26" s="80"/>
      <c r="Q26" s="47">
        <v>12</v>
      </c>
      <c r="R26" s="169"/>
    </row>
    <row r="27" spans="1:18" ht="12" customHeight="1" x14ac:dyDescent="0.2">
      <c r="A27" s="1417" t="s">
        <v>82</v>
      </c>
      <c r="B27" s="1417"/>
      <c r="C27" s="260"/>
      <c r="D27" s="170"/>
      <c r="E27" s="98">
        <v>-192</v>
      </c>
      <c r="F27" s="12"/>
      <c r="G27" s="13"/>
      <c r="H27" s="98">
        <v>11</v>
      </c>
      <c r="I27" s="168"/>
      <c r="J27" s="13"/>
      <c r="K27" s="98">
        <v>196</v>
      </c>
      <c r="L27" s="168"/>
      <c r="M27" s="75"/>
      <c r="N27" s="48">
        <v>254</v>
      </c>
      <c r="O27" s="168"/>
      <c r="P27" s="80"/>
      <c r="Q27" s="48">
        <v>7</v>
      </c>
      <c r="R27" s="169"/>
    </row>
    <row r="28" spans="1:18" ht="8.1" customHeight="1" x14ac:dyDescent="0.2">
      <c r="A28" s="1420"/>
      <c r="B28" s="1420"/>
      <c r="D28" s="11"/>
      <c r="E28" s="82"/>
      <c r="F28" s="12"/>
      <c r="G28" s="13"/>
      <c r="H28" s="137"/>
      <c r="I28" s="168"/>
      <c r="J28" s="13"/>
      <c r="K28" s="137"/>
      <c r="L28" s="168"/>
      <c r="M28" s="75"/>
      <c r="N28" s="81"/>
      <c r="O28" s="168"/>
      <c r="P28" s="80"/>
      <c r="Q28" s="82"/>
      <c r="R28" s="169"/>
    </row>
    <row r="29" spans="1:18" ht="12" customHeight="1" x14ac:dyDescent="0.2">
      <c r="A29" s="1543" t="s">
        <v>79</v>
      </c>
      <c r="B29" s="1543"/>
      <c r="C29" s="263"/>
      <c r="D29" s="162"/>
      <c r="E29" s="82"/>
      <c r="F29" s="12"/>
      <c r="G29" s="13"/>
      <c r="H29" s="137"/>
      <c r="I29" s="168"/>
      <c r="J29" s="13"/>
      <c r="K29" s="137"/>
      <c r="L29" s="168"/>
      <c r="M29" s="75"/>
      <c r="N29" s="81"/>
      <c r="O29" s="168"/>
      <c r="P29" s="80"/>
      <c r="Q29" s="82"/>
      <c r="R29" s="169"/>
    </row>
    <row r="30" spans="1:18" ht="12" customHeight="1" x14ac:dyDescent="0.2">
      <c r="A30" s="1476" t="s">
        <v>52</v>
      </c>
      <c r="B30" s="1476"/>
      <c r="C30" s="261"/>
      <c r="D30" s="164"/>
      <c r="E30" s="95">
        <v>-21</v>
      </c>
      <c r="F30" s="12"/>
      <c r="G30" s="13"/>
      <c r="H30" s="83">
        <v>-9</v>
      </c>
      <c r="I30" s="168"/>
      <c r="J30" s="13"/>
      <c r="K30" s="83">
        <v>5</v>
      </c>
      <c r="L30" s="168"/>
      <c r="M30" s="75"/>
      <c r="N30" s="45">
        <v>10</v>
      </c>
      <c r="O30" s="168"/>
      <c r="P30" s="80"/>
      <c r="Q30" s="75">
        <v>3</v>
      </c>
      <c r="R30" s="169"/>
    </row>
    <row r="31" spans="1:18" ht="12" customHeight="1" x14ac:dyDescent="0.2">
      <c r="A31" s="1476" t="s">
        <v>53</v>
      </c>
      <c r="B31" s="1476"/>
      <c r="C31" s="261"/>
      <c r="D31" s="164"/>
      <c r="E31" s="84">
        <v>17</v>
      </c>
      <c r="F31" s="12"/>
      <c r="G31" s="13"/>
      <c r="H31" s="84">
        <v>18</v>
      </c>
      <c r="I31" s="168"/>
      <c r="J31" s="13"/>
      <c r="K31" s="84">
        <v>19</v>
      </c>
      <c r="L31" s="168"/>
      <c r="M31" s="75"/>
      <c r="N31" s="47">
        <v>15</v>
      </c>
      <c r="O31" s="168"/>
      <c r="P31" s="80"/>
      <c r="Q31" s="47">
        <v>14</v>
      </c>
      <c r="R31" s="169"/>
    </row>
    <row r="32" spans="1:18" ht="12" customHeight="1" x14ac:dyDescent="0.2">
      <c r="A32" s="1417" t="s">
        <v>80</v>
      </c>
      <c r="B32" s="1417"/>
      <c r="C32" s="260"/>
      <c r="D32" s="170"/>
      <c r="E32" s="98">
        <v>-4</v>
      </c>
      <c r="F32" s="12"/>
      <c r="G32" s="13"/>
      <c r="H32" s="98">
        <v>9</v>
      </c>
      <c r="I32" s="168"/>
      <c r="J32" s="13"/>
      <c r="K32" s="98">
        <v>24</v>
      </c>
      <c r="L32" s="168"/>
      <c r="M32" s="75"/>
      <c r="N32" s="48">
        <v>25</v>
      </c>
      <c r="O32" s="168"/>
      <c r="P32" s="80"/>
      <c r="Q32" s="48">
        <v>17</v>
      </c>
      <c r="R32" s="169"/>
    </row>
    <row r="33" spans="1:18" ht="8.1" customHeight="1" x14ac:dyDescent="0.2">
      <c r="A33" s="1420"/>
      <c r="B33" s="1420"/>
      <c r="D33" s="11"/>
      <c r="E33" s="82"/>
      <c r="F33" s="12"/>
      <c r="G33" s="13"/>
      <c r="H33" s="81"/>
      <c r="I33" s="168"/>
      <c r="J33" s="13"/>
      <c r="K33" s="81"/>
      <c r="L33" s="168"/>
      <c r="M33" s="75"/>
      <c r="N33" s="81"/>
      <c r="O33" s="168"/>
      <c r="P33" s="80"/>
      <c r="Q33" s="82"/>
      <c r="R33" s="169"/>
    </row>
    <row r="34" spans="1:18" ht="12" customHeight="1" x14ac:dyDescent="0.2">
      <c r="A34" s="1543" t="s">
        <v>14</v>
      </c>
      <c r="B34" s="1543"/>
      <c r="C34" s="263"/>
      <c r="D34" s="162"/>
      <c r="E34" s="82"/>
      <c r="F34" s="12"/>
      <c r="G34" s="13"/>
      <c r="H34" s="81"/>
      <c r="I34" s="168"/>
      <c r="J34" s="13"/>
      <c r="K34" s="81"/>
      <c r="L34" s="168"/>
      <c r="M34" s="75"/>
      <c r="N34" s="81"/>
      <c r="O34" s="168"/>
      <c r="P34" s="80"/>
      <c r="Q34" s="82"/>
      <c r="R34" s="169"/>
    </row>
    <row r="35" spans="1:18" ht="12" customHeight="1" x14ac:dyDescent="0.2">
      <c r="A35" s="1476" t="s">
        <v>52</v>
      </c>
      <c r="B35" s="1476"/>
      <c r="C35" s="261"/>
      <c r="D35" s="164"/>
      <c r="E35" s="95">
        <v>-220</v>
      </c>
      <c r="F35" s="12"/>
      <c r="G35" s="13"/>
      <c r="H35" s="83">
        <v>-15</v>
      </c>
      <c r="I35" s="168"/>
      <c r="J35" s="13"/>
      <c r="K35" s="83">
        <v>130</v>
      </c>
      <c r="L35" s="168"/>
      <c r="M35" s="75"/>
      <c r="N35" s="45">
        <v>226</v>
      </c>
      <c r="O35" s="168"/>
      <c r="P35" s="80"/>
      <c r="Q35" s="75">
        <v>-2</v>
      </c>
      <c r="R35" s="169"/>
    </row>
    <row r="36" spans="1:18" ht="12" customHeight="1" x14ac:dyDescent="0.2">
      <c r="A36" s="1476" t="s">
        <v>53</v>
      </c>
      <c r="B36" s="1476"/>
      <c r="C36" s="261"/>
      <c r="D36" s="164"/>
      <c r="E36" s="84">
        <v>24</v>
      </c>
      <c r="F36" s="12"/>
      <c r="G36" s="13"/>
      <c r="H36" s="84">
        <v>35</v>
      </c>
      <c r="I36" s="168"/>
      <c r="J36" s="13"/>
      <c r="K36" s="84">
        <v>90</v>
      </c>
      <c r="L36" s="168"/>
      <c r="M36" s="75"/>
      <c r="N36" s="47">
        <v>53</v>
      </c>
      <c r="O36" s="168"/>
      <c r="P36" s="80"/>
      <c r="Q36" s="47">
        <v>26</v>
      </c>
      <c r="R36" s="169"/>
    </row>
    <row r="37" spans="1:18" ht="12.95" customHeight="1" thickBot="1" x14ac:dyDescent="0.25">
      <c r="A37" s="1417" t="s">
        <v>81</v>
      </c>
      <c r="B37" s="1417"/>
      <c r="C37" s="260"/>
      <c r="D37" s="170"/>
      <c r="E37" s="96">
        <v>-196</v>
      </c>
      <c r="F37" s="12"/>
      <c r="G37" s="13"/>
      <c r="H37" s="96">
        <v>20</v>
      </c>
      <c r="I37" s="166"/>
      <c r="J37" s="13"/>
      <c r="K37" s="96">
        <v>220</v>
      </c>
      <c r="L37" s="166"/>
      <c r="M37" s="74"/>
      <c r="N37" s="49">
        <v>279</v>
      </c>
      <c r="O37" s="166"/>
      <c r="P37" s="79"/>
      <c r="Q37" s="49">
        <v>24</v>
      </c>
      <c r="R37" s="167"/>
    </row>
    <row r="38" spans="1:18" ht="8.1" customHeight="1" thickTop="1" x14ac:dyDescent="0.2">
      <c r="A38" s="1420"/>
      <c r="B38" s="1420"/>
      <c r="D38" s="11"/>
      <c r="E38" s="74"/>
      <c r="F38" s="12"/>
      <c r="G38" s="13"/>
      <c r="H38" s="74"/>
      <c r="I38" s="166"/>
      <c r="J38" s="13"/>
      <c r="K38" s="74"/>
      <c r="L38" s="166"/>
      <c r="M38" s="74"/>
      <c r="N38" s="74"/>
      <c r="O38" s="166"/>
      <c r="P38" s="79"/>
      <c r="Q38" s="74"/>
      <c r="R38" s="167"/>
    </row>
    <row r="39" spans="1:18" ht="13.5" customHeight="1" thickBot="1" x14ac:dyDescent="0.25">
      <c r="A39" s="1462" t="s">
        <v>147</v>
      </c>
      <c r="B39" s="1420"/>
      <c r="D39" s="11"/>
      <c r="E39" s="173">
        <v>-12</v>
      </c>
      <c r="F39" s="12"/>
      <c r="G39" s="13"/>
      <c r="H39" s="173">
        <v>-20</v>
      </c>
      <c r="I39" s="166"/>
      <c r="J39" s="13"/>
      <c r="K39" s="173">
        <v>-18</v>
      </c>
      <c r="L39" s="166"/>
      <c r="M39" s="74"/>
      <c r="N39" s="113">
        <v>-18</v>
      </c>
      <c r="O39" s="166"/>
      <c r="P39" s="79"/>
      <c r="Q39" s="113">
        <v>-18</v>
      </c>
      <c r="R39" s="167"/>
    </row>
    <row r="40" spans="1:18" ht="12" customHeight="1" thickTop="1" x14ac:dyDescent="0.2">
      <c r="A40" s="1420"/>
      <c r="B40" s="1420"/>
      <c r="D40" s="11"/>
      <c r="E40" s="51"/>
      <c r="F40" s="12"/>
      <c r="G40" s="13"/>
      <c r="H40" s="51"/>
      <c r="I40" s="171"/>
      <c r="J40" s="13"/>
      <c r="K40" s="51"/>
      <c r="L40" s="171"/>
      <c r="M40" s="28"/>
      <c r="N40" s="51"/>
      <c r="O40" s="171"/>
      <c r="P40" s="30"/>
      <c r="Q40" s="51"/>
      <c r="R40" s="172"/>
    </row>
    <row r="41" spans="1:18" ht="12" customHeight="1" x14ac:dyDescent="0.2">
      <c r="A41" s="1462" t="s">
        <v>681</v>
      </c>
      <c r="B41" s="1420"/>
      <c r="D41" s="11"/>
      <c r="E41" s="32"/>
      <c r="F41" s="12"/>
      <c r="G41" s="13"/>
      <c r="H41" s="29"/>
      <c r="I41" s="171"/>
      <c r="J41" s="13"/>
      <c r="K41" s="29"/>
      <c r="L41" s="171"/>
      <c r="M41" s="28"/>
      <c r="N41" s="29"/>
      <c r="O41" s="171"/>
      <c r="P41" s="30"/>
      <c r="Q41" s="32"/>
      <c r="R41" s="172"/>
    </row>
    <row r="42" spans="1:18" ht="12" customHeight="1" x14ac:dyDescent="0.2">
      <c r="A42" s="1543" t="s">
        <v>77</v>
      </c>
      <c r="B42" s="1543"/>
      <c r="C42" s="263"/>
      <c r="D42" s="162"/>
      <c r="E42" s="32"/>
      <c r="F42" s="12"/>
      <c r="G42" s="13"/>
      <c r="H42" s="29"/>
      <c r="I42" s="171"/>
      <c r="J42" s="13"/>
      <c r="K42" s="29"/>
      <c r="L42" s="171"/>
      <c r="M42" s="28"/>
      <c r="N42" s="29"/>
      <c r="O42" s="171"/>
      <c r="P42" s="30"/>
      <c r="Q42" s="32"/>
      <c r="R42" s="172"/>
    </row>
    <row r="43" spans="1:18" ht="12" customHeight="1" x14ac:dyDescent="0.2">
      <c r="A43" s="1476" t="s">
        <v>83</v>
      </c>
      <c r="B43" s="1476"/>
      <c r="C43" s="261"/>
      <c r="D43" s="164"/>
      <c r="E43" s="97">
        <v>-2</v>
      </c>
      <c r="F43" s="12"/>
      <c r="G43" s="13"/>
      <c r="H43" s="165">
        <v>42</v>
      </c>
      <c r="I43" s="166"/>
      <c r="J43" s="13"/>
      <c r="K43" s="165">
        <v>-1</v>
      </c>
      <c r="L43" s="166"/>
      <c r="M43" s="74"/>
      <c r="N43" s="42">
        <v>-3</v>
      </c>
      <c r="O43" s="166"/>
      <c r="P43" s="79"/>
      <c r="Q43" s="74">
        <v>-3</v>
      </c>
      <c r="R43" s="167"/>
    </row>
    <row r="44" spans="1:18" ht="12" customHeight="1" x14ac:dyDescent="0.2">
      <c r="A44" s="1476" t="s">
        <v>53</v>
      </c>
      <c r="B44" s="1476"/>
      <c r="C44" s="261"/>
      <c r="D44" s="164"/>
      <c r="E44" s="84">
        <v>-3</v>
      </c>
      <c r="F44" s="12"/>
      <c r="G44" s="13"/>
      <c r="H44" s="84">
        <v>-3</v>
      </c>
      <c r="I44" s="168"/>
      <c r="J44" s="13"/>
      <c r="K44" s="84">
        <v>0</v>
      </c>
      <c r="L44" s="168"/>
      <c r="M44" s="75"/>
      <c r="N44" s="84">
        <v>1</v>
      </c>
      <c r="O44" s="168"/>
      <c r="P44" s="80"/>
      <c r="Q44" s="84">
        <v>0</v>
      </c>
      <c r="R44" s="169"/>
    </row>
    <row r="45" spans="1:18" ht="12" customHeight="1" x14ac:dyDescent="0.2">
      <c r="A45" s="1417" t="s">
        <v>82</v>
      </c>
      <c r="B45" s="1417"/>
      <c r="C45" s="260"/>
      <c r="D45" s="170"/>
      <c r="E45" s="98">
        <v>-5</v>
      </c>
      <c r="F45" s="12"/>
      <c r="G45" s="13"/>
      <c r="H45" s="98">
        <v>39</v>
      </c>
      <c r="I45" s="168"/>
      <c r="J45" s="13"/>
      <c r="K45" s="98">
        <v>-1</v>
      </c>
      <c r="L45" s="168"/>
      <c r="M45" s="75"/>
      <c r="N45" s="48">
        <v>-2</v>
      </c>
      <c r="O45" s="168"/>
      <c r="P45" s="80"/>
      <c r="Q45" s="48">
        <v>-3</v>
      </c>
      <c r="R45" s="169"/>
    </row>
    <row r="46" spans="1:18" ht="8.1" customHeight="1" x14ac:dyDescent="0.2">
      <c r="A46" s="1420"/>
      <c r="B46" s="1420"/>
      <c r="D46" s="11"/>
      <c r="E46" s="82"/>
      <c r="F46" s="12"/>
      <c r="G46" s="13"/>
      <c r="H46" s="81"/>
      <c r="I46" s="168"/>
      <c r="J46" s="13"/>
      <c r="K46" s="81"/>
      <c r="L46" s="168"/>
      <c r="M46" s="75"/>
      <c r="N46" s="81"/>
      <c r="O46" s="168"/>
      <c r="P46" s="80"/>
      <c r="Q46" s="82"/>
      <c r="R46" s="169"/>
    </row>
    <row r="47" spans="1:18" ht="12" customHeight="1" x14ac:dyDescent="0.2">
      <c r="A47" s="1543" t="s">
        <v>79</v>
      </c>
      <c r="B47" s="1543"/>
      <c r="C47" s="263"/>
      <c r="D47" s="162"/>
      <c r="E47" s="82"/>
      <c r="F47" s="12"/>
      <c r="G47" s="13"/>
      <c r="H47" s="81"/>
      <c r="I47" s="168"/>
      <c r="J47" s="13"/>
      <c r="K47" s="81"/>
      <c r="L47" s="168"/>
      <c r="M47" s="75"/>
      <c r="N47" s="81"/>
      <c r="O47" s="168"/>
      <c r="P47" s="80"/>
      <c r="Q47" s="82"/>
      <c r="R47" s="169"/>
    </row>
    <row r="48" spans="1:18" ht="12" customHeight="1" x14ac:dyDescent="0.2">
      <c r="A48" s="1476" t="s">
        <v>83</v>
      </c>
      <c r="B48" s="1476"/>
      <c r="C48" s="261"/>
      <c r="D48" s="164"/>
      <c r="E48" s="95">
        <v>15</v>
      </c>
      <c r="F48" s="12"/>
      <c r="G48" s="13"/>
      <c r="H48" s="83">
        <v>-13</v>
      </c>
      <c r="I48" s="168"/>
      <c r="J48" s="13"/>
      <c r="K48" s="83">
        <v>17</v>
      </c>
      <c r="L48" s="168"/>
      <c r="M48" s="75"/>
      <c r="N48" s="45">
        <v>8</v>
      </c>
      <c r="O48" s="168"/>
      <c r="P48" s="80"/>
      <c r="Q48" s="75">
        <v>28</v>
      </c>
      <c r="R48" s="169"/>
    </row>
    <row r="49" spans="1:19" ht="12" customHeight="1" x14ac:dyDescent="0.2">
      <c r="A49" s="1476" t="s">
        <v>53</v>
      </c>
      <c r="B49" s="1476"/>
      <c r="C49" s="261"/>
      <c r="D49" s="164"/>
      <c r="E49" s="84">
        <v>21</v>
      </c>
      <c r="F49" s="12"/>
      <c r="G49" s="13"/>
      <c r="H49" s="84">
        <v>-11</v>
      </c>
      <c r="I49" s="168"/>
      <c r="J49" s="13"/>
      <c r="K49" s="84">
        <v>10</v>
      </c>
      <c r="L49" s="168"/>
      <c r="M49" s="75"/>
      <c r="N49" s="47">
        <v>31</v>
      </c>
      <c r="O49" s="168"/>
      <c r="P49" s="80"/>
      <c r="Q49" s="47">
        <v>32</v>
      </c>
      <c r="R49" s="169"/>
    </row>
    <row r="50" spans="1:19" ht="12" customHeight="1" x14ac:dyDescent="0.2">
      <c r="A50" s="1417" t="s">
        <v>80</v>
      </c>
      <c r="B50" s="1417"/>
      <c r="C50" s="260"/>
      <c r="D50" s="170"/>
      <c r="E50" s="98">
        <v>36</v>
      </c>
      <c r="F50" s="12"/>
      <c r="G50" s="13"/>
      <c r="H50" s="98">
        <v>-24</v>
      </c>
      <c r="I50" s="168"/>
      <c r="J50" s="13"/>
      <c r="K50" s="98">
        <v>27</v>
      </c>
      <c r="L50" s="168"/>
      <c r="M50" s="75"/>
      <c r="N50" s="48">
        <v>39</v>
      </c>
      <c r="O50" s="168"/>
      <c r="P50" s="80"/>
      <c r="Q50" s="48">
        <v>60</v>
      </c>
      <c r="R50" s="169"/>
    </row>
    <row r="51" spans="1:19" ht="8.1" customHeight="1" x14ac:dyDescent="0.2">
      <c r="A51" s="1420"/>
      <c r="B51" s="1420"/>
      <c r="D51" s="11"/>
      <c r="E51" s="82"/>
      <c r="F51" s="12"/>
      <c r="G51" s="13"/>
      <c r="H51" s="81"/>
      <c r="I51" s="168"/>
      <c r="J51" s="13"/>
      <c r="K51" s="81"/>
      <c r="L51" s="168"/>
      <c r="M51" s="75"/>
      <c r="N51" s="81"/>
      <c r="O51" s="168"/>
      <c r="P51" s="80"/>
      <c r="Q51" s="82"/>
      <c r="R51" s="169"/>
    </row>
    <row r="52" spans="1:19" ht="12" customHeight="1" x14ac:dyDescent="0.2">
      <c r="A52" s="1543" t="s">
        <v>14</v>
      </c>
      <c r="B52" s="1543"/>
      <c r="C52" s="263"/>
      <c r="D52" s="162"/>
      <c r="E52" s="82"/>
      <c r="F52" s="12"/>
      <c r="G52" s="13"/>
      <c r="H52" s="81"/>
      <c r="I52" s="168"/>
      <c r="J52" s="13"/>
      <c r="K52" s="81"/>
      <c r="L52" s="168"/>
      <c r="M52" s="75"/>
      <c r="N52" s="81"/>
      <c r="O52" s="168"/>
      <c r="P52" s="80"/>
      <c r="Q52" s="82"/>
      <c r="R52" s="169"/>
    </row>
    <row r="53" spans="1:19" ht="12" customHeight="1" x14ac:dyDescent="0.2">
      <c r="A53" s="1476" t="s">
        <v>83</v>
      </c>
      <c r="B53" s="1476"/>
      <c r="C53" s="261"/>
      <c r="D53" s="164"/>
      <c r="E53" s="95">
        <v>13</v>
      </c>
      <c r="F53" s="12"/>
      <c r="G53" s="13"/>
      <c r="H53" s="83">
        <v>29</v>
      </c>
      <c r="I53" s="168"/>
      <c r="J53" s="13"/>
      <c r="K53" s="83">
        <v>16</v>
      </c>
      <c r="L53" s="168"/>
      <c r="M53" s="75"/>
      <c r="N53" s="45">
        <v>5</v>
      </c>
      <c r="O53" s="168"/>
      <c r="P53" s="80"/>
      <c r="Q53" s="75">
        <v>25</v>
      </c>
      <c r="R53" s="169"/>
    </row>
    <row r="54" spans="1:19" ht="12" customHeight="1" x14ac:dyDescent="0.2">
      <c r="A54" s="1476" t="s">
        <v>53</v>
      </c>
      <c r="B54" s="1476"/>
      <c r="C54" s="261"/>
      <c r="D54" s="164"/>
      <c r="E54" s="84">
        <v>18</v>
      </c>
      <c r="F54" s="12"/>
      <c r="G54" s="13"/>
      <c r="H54" s="84">
        <v>-14</v>
      </c>
      <c r="I54" s="168"/>
      <c r="J54" s="13"/>
      <c r="K54" s="84">
        <v>10</v>
      </c>
      <c r="L54" s="168"/>
      <c r="M54" s="75"/>
      <c r="N54" s="47">
        <v>32</v>
      </c>
      <c r="O54" s="168"/>
      <c r="P54" s="80"/>
      <c r="Q54" s="47">
        <v>32</v>
      </c>
      <c r="R54" s="169"/>
    </row>
    <row r="55" spans="1:19" ht="12.95" customHeight="1" thickBot="1" x14ac:dyDescent="0.25">
      <c r="A55" s="1417" t="s">
        <v>81</v>
      </c>
      <c r="B55" s="1417"/>
      <c r="C55" s="260"/>
      <c r="D55" s="170"/>
      <c r="E55" s="96">
        <v>31</v>
      </c>
      <c r="F55" s="12"/>
      <c r="G55" s="13"/>
      <c r="H55" s="96">
        <v>15</v>
      </c>
      <c r="I55" s="166"/>
      <c r="J55" s="13"/>
      <c r="K55" s="96">
        <v>26</v>
      </c>
      <c r="L55" s="166"/>
      <c r="M55" s="74"/>
      <c r="N55" s="49">
        <v>37</v>
      </c>
      <c r="O55" s="166"/>
      <c r="P55" s="79"/>
      <c r="Q55" s="49">
        <v>57</v>
      </c>
      <c r="R55" s="167"/>
    </row>
    <row r="56" spans="1:19" ht="12" customHeight="1" thickTop="1" x14ac:dyDescent="0.2">
      <c r="A56" s="1420"/>
      <c r="B56" s="1420"/>
      <c r="D56" s="11"/>
      <c r="E56" s="28"/>
      <c r="F56" s="12"/>
      <c r="G56" s="13"/>
      <c r="H56" s="28"/>
      <c r="I56" s="171"/>
      <c r="J56" s="13"/>
      <c r="K56" s="28"/>
      <c r="L56" s="171"/>
      <c r="M56" s="28"/>
      <c r="N56" s="28"/>
      <c r="O56" s="171"/>
      <c r="P56" s="30"/>
      <c r="Q56" s="28"/>
      <c r="R56" s="172"/>
    </row>
    <row r="57" spans="1:19" ht="12" customHeight="1" x14ac:dyDescent="0.2">
      <c r="A57" s="1462" t="s">
        <v>84</v>
      </c>
      <c r="B57" s="1420"/>
      <c r="D57" s="11"/>
      <c r="E57" s="122">
        <v>-9.74</v>
      </c>
      <c r="F57" s="12" t="s">
        <v>43</v>
      </c>
      <c r="G57" s="13"/>
      <c r="H57" s="67">
        <v>0</v>
      </c>
      <c r="I57" s="1" t="s">
        <v>43</v>
      </c>
      <c r="J57" s="13"/>
      <c r="K57" s="67">
        <v>9.6</v>
      </c>
      <c r="L57" s="1" t="s">
        <v>43</v>
      </c>
      <c r="M57" s="2"/>
      <c r="N57" s="67">
        <v>12.9</v>
      </c>
      <c r="O57" s="62" t="s">
        <v>43</v>
      </c>
      <c r="P57" s="68"/>
      <c r="Q57" s="67">
        <v>0.3</v>
      </c>
      <c r="R57" s="70" t="s">
        <v>43</v>
      </c>
      <c r="S57" s="1"/>
    </row>
    <row r="58" spans="1:19" ht="8.1" customHeight="1" x14ac:dyDescent="0.2">
      <c r="A58" s="1420"/>
      <c r="B58" s="1420"/>
      <c r="D58" s="11"/>
      <c r="E58" s="67"/>
      <c r="F58" s="12"/>
      <c r="G58" s="13"/>
      <c r="H58" s="67"/>
      <c r="I58" s="62"/>
      <c r="J58" s="13"/>
      <c r="K58" s="67"/>
      <c r="L58" s="62"/>
      <c r="M58" s="2"/>
      <c r="N58" s="67"/>
      <c r="O58" s="62"/>
      <c r="P58" s="68"/>
      <c r="Q58" s="67"/>
      <c r="R58" s="70"/>
    </row>
    <row r="59" spans="1:19" ht="14.1" customHeight="1" x14ac:dyDescent="0.2">
      <c r="A59" s="1461" t="s">
        <v>149</v>
      </c>
      <c r="B59" s="1423"/>
      <c r="C59" s="258"/>
      <c r="D59" s="175"/>
      <c r="E59" s="67"/>
      <c r="F59" s="12"/>
      <c r="G59" s="13"/>
      <c r="H59" s="67"/>
      <c r="I59" s="62"/>
      <c r="J59" s="13"/>
      <c r="K59" s="67"/>
      <c r="L59" s="62"/>
      <c r="M59" s="2"/>
      <c r="N59" s="67"/>
      <c r="O59" s="62"/>
      <c r="P59" s="68"/>
      <c r="Q59" s="67"/>
      <c r="R59" s="70"/>
    </row>
    <row r="60" spans="1:19" ht="12" customHeight="1" x14ac:dyDescent="0.2">
      <c r="A60" s="1476" t="s">
        <v>85</v>
      </c>
      <c r="B60" s="1420"/>
      <c r="D60" s="11"/>
      <c r="E60" s="67">
        <v>12.1</v>
      </c>
      <c r="F60" s="12" t="s">
        <v>43</v>
      </c>
      <c r="G60" s="13"/>
      <c r="H60" s="67">
        <v>12.2</v>
      </c>
      <c r="I60" s="1" t="s">
        <v>43</v>
      </c>
      <c r="J60" s="13"/>
      <c r="K60" s="67">
        <v>12.4</v>
      </c>
      <c r="L60" s="1" t="s">
        <v>43</v>
      </c>
      <c r="M60" s="2"/>
      <c r="N60" s="67">
        <v>12.1</v>
      </c>
      <c r="O60" s="62" t="s">
        <v>43</v>
      </c>
      <c r="P60" s="68"/>
      <c r="Q60" s="67">
        <v>11.4</v>
      </c>
      <c r="R60" s="70" t="s">
        <v>43</v>
      </c>
    </row>
    <row r="61" spans="1:19" ht="12" customHeight="1" x14ac:dyDescent="0.2">
      <c r="A61" s="1476" t="s">
        <v>86</v>
      </c>
      <c r="B61" s="1420"/>
      <c r="D61" s="11"/>
      <c r="E61" s="67">
        <v>10.199999999999999</v>
      </c>
      <c r="F61" s="12" t="s">
        <v>43</v>
      </c>
      <c r="G61" s="13"/>
      <c r="H61" s="67">
        <v>10.8</v>
      </c>
      <c r="I61" s="1" t="s">
        <v>43</v>
      </c>
      <c r="J61" s="13"/>
      <c r="K61" s="67">
        <v>11.2</v>
      </c>
      <c r="L61" s="1" t="s">
        <v>43</v>
      </c>
      <c r="M61" s="2"/>
      <c r="N61" s="67">
        <v>11.4</v>
      </c>
      <c r="O61" s="62" t="s">
        <v>43</v>
      </c>
      <c r="P61" s="68"/>
      <c r="Q61" s="67">
        <v>11.2</v>
      </c>
      <c r="R61" s="70" t="s">
        <v>43</v>
      </c>
    </row>
    <row r="62" spans="1:19" ht="12" customHeight="1" x14ac:dyDescent="0.2">
      <c r="A62" s="1476" t="s">
        <v>115</v>
      </c>
      <c r="B62" s="1420"/>
      <c r="D62" s="11"/>
      <c r="E62" s="67">
        <v>10.4</v>
      </c>
      <c r="F62" s="12" t="s">
        <v>43</v>
      </c>
      <c r="G62" s="13"/>
      <c r="H62" s="67">
        <v>11.7</v>
      </c>
      <c r="I62" s="1" t="s">
        <v>43</v>
      </c>
      <c r="J62" s="13"/>
      <c r="K62" s="67">
        <v>12.7</v>
      </c>
      <c r="L62" s="1" t="s">
        <v>43</v>
      </c>
      <c r="M62" s="2"/>
      <c r="N62" s="67">
        <v>12.7</v>
      </c>
      <c r="O62" s="1" t="s">
        <v>43</v>
      </c>
      <c r="P62" s="68"/>
      <c r="Q62" s="67">
        <v>11.6</v>
      </c>
      <c r="R62" s="70" t="s">
        <v>43</v>
      </c>
    </row>
    <row r="63" spans="1:19" ht="12" customHeight="1" x14ac:dyDescent="0.2">
      <c r="A63" s="1476" t="s">
        <v>116</v>
      </c>
      <c r="B63" s="1420"/>
      <c r="D63" s="11"/>
      <c r="E63" s="67">
        <v>6.5</v>
      </c>
      <c r="F63" s="12" t="s">
        <v>43</v>
      </c>
      <c r="G63" s="13"/>
      <c r="H63" s="67">
        <v>7.6</v>
      </c>
      <c r="I63" s="1" t="s">
        <v>43</v>
      </c>
      <c r="J63" s="13"/>
      <c r="K63" s="67">
        <v>9.6999999999999993</v>
      </c>
      <c r="L63" s="1" t="s">
        <v>43</v>
      </c>
      <c r="M63" s="2"/>
      <c r="N63" s="67">
        <v>9.5</v>
      </c>
      <c r="O63" s="1" t="s">
        <v>43</v>
      </c>
      <c r="P63" s="68"/>
      <c r="Q63" s="67">
        <v>6.7</v>
      </c>
      <c r="R63" s="70" t="s">
        <v>43</v>
      </c>
    </row>
    <row r="64" spans="1:19" ht="12" customHeight="1" x14ac:dyDescent="0.2">
      <c r="D64" s="176"/>
      <c r="E64" s="265"/>
      <c r="F64" s="177"/>
      <c r="G64" s="13"/>
      <c r="H64" s="71"/>
      <c r="I64" s="1"/>
      <c r="J64" s="13"/>
      <c r="K64" s="71"/>
      <c r="L64" s="1"/>
      <c r="M64" s="2"/>
      <c r="N64" s="71"/>
      <c r="O64" s="1"/>
      <c r="P64" s="178"/>
      <c r="Q64" s="72"/>
      <c r="R64" s="73"/>
      <c r="S64" s="259"/>
    </row>
    <row r="65" spans="1:21" x14ac:dyDescent="0.2">
      <c r="J65" s="13"/>
      <c r="K65" s="13"/>
      <c r="L65" s="157"/>
      <c r="S65" s="259"/>
    </row>
    <row r="66" spans="1:21" ht="12" customHeight="1" x14ac:dyDescent="0.2">
      <c r="A66" s="187" t="s">
        <v>57</v>
      </c>
      <c r="B66" s="1397" t="s">
        <v>148</v>
      </c>
      <c r="C66" s="1397"/>
      <c r="D66" s="1397"/>
      <c r="E66" s="1397"/>
      <c r="F66" s="1397"/>
      <c r="G66" s="1397"/>
      <c r="H66" s="1397"/>
      <c r="I66" s="1397"/>
      <c r="J66" s="1397"/>
      <c r="K66" s="1397"/>
      <c r="L66" s="1397"/>
      <c r="M66" s="1397"/>
      <c r="N66" s="1397"/>
      <c r="O66" s="1397"/>
      <c r="P66" s="1397"/>
      <c r="Q66" s="1397"/>
      <c r="R66" s="1397"/>
    </row>
    <row r="67" spans="1:21" ht="72" customHeight="1" x14ac:dyDescent="0.2">
      <c r="A67" s="187" t="s">
        <v>55</v>
      </c>
      <c r="B67" s="1541" t="s">
        <v>87</v>
      </c>
      <c r="C67" s="1541"/>
      <c r="D67" s="1541"/>
      <c r="E67" s="1541"/>
      <c r="F67" s="1541"/>
      <c r="G67" s="1541"/>
      <c r="H67" s="1541"/>
      <c r="I67" s="1420"/>
      <c r="J67" s="1420"/>
      <c r="K67" s="1420"/>
      <c r="L67" s="1420"/>
      <c r="M67" s="1420"/>
      <c r="N67" s="1420"/>
      <c r="O67" s="1420"/>
      <c r="P67" s="1420"/>
      <c r="Q67" s="1420"/>
      <c r="R67" s="1420"/>
      <c r="S67" s="259"/>
      <c r="U67"/>
    </row>
    <row r="68" spans="1:21" ht="52.5" customHeight="1" x14ac:dyDescent="0.2">
      <c r="A68" s="187" t="s">
        <v>56</v>
      </c>
      <c r="B68" s="1443" t="s">
        <v>699</v>
      </c>
      <c r="C68" s="1443"/>
      <c r="D68" s="1443"/>
      <c r="E68" s="1443"/>
      <c r="F68" s="1443"/>
      <c r="G68" s="1443"/>
      <c r="H68" s="1443"/>
      <c r="I68" s="1443"/>
      <c r="J68" s="1443"/>
      <c r="K68" s="1443"/>
      <c r="L68" s="1443"/>
      <c r="M68" s="1443"/>
      <c r="N68" s="1443"/>
      <c r="O68" s="1443"/>
      <c r="P68" s="1443"/>
      <c r="Q68" s="1443"/>
      <c r="R68" s="1443"/>
    </row>
  </sheetData>
  <sheetProtection formatCells="0" formatColumns="0" formatRows="0" insertColumns="0" insertRows="0" insertHyperlinks="0" deleteColumns="0" deleteRows="0" sort="0" autoFilter="0" pivotTables="0"/>
  <customSheetViews>
    <customSheetView guid="{890510C0-555E-4CA3-90D8-F97D8CDBC7E8}" fitToPage="1">
      <selection activeCell="A3" sqref="A3"/>
      <pageMargins left="0.25" right="0.25" top="0.5" bottom="0.5" header="0.3" footer="0.3"/>
      <printOptions horizontalCentered="1"/>
      <pageSetup scale="62" orientation="landscape" r:id="rId1"/>
      <headerFooter>
        <oddFooter>&amp;L&amp;K0070C0The Allstate Corporation 1Q20 Supplement&amp;R&amp;K000000&amp;A</oddFooter>
      </headerFooter>
    </customSheetView>
    <customSheetView guid="{37FF72F6-90B1-42B8-8DBF-DD3FAC5BA85D}" fitToPage="1">
      <selection activeCell="A3" sqref="A3"/>
      <pageMargins left="0.25" right="0.25" top="0.5" bottom="0.5" header="0.3" footer="0.3"/>
      <printOptions horizontalCentered="1"/>
      <pageSetup scale="62" orientation="landscape" r:id="rId2"/>
      <headerFooter>
        <oddFooter>&amp;L&amp;K0070C0The Allstate Corporation 1Q20 Supplement&amp;R&amp;K000000&amp;A</oddFooter>
      </headerFooter>
    </customSheetView>
  </customSheetViews>
  <mergeCells count="64">
    <mergeCell ref="A62:B62"/>
    <mergeCell ref="A63:B63"/>
    <mergeCell ref="B67:R67"/>
    <mergeCell ref="A56:B56"/>
    <mergeCell ref="A57:B57"/>
    <mergeCell ref="A58:B58"/>
    <mergeCell ref="A59:B59"/>
    <mergeCell ref="A60:B60"/>
    <mergeCell ref="A61:B61"/>
    <mergeCell ref="B66:R66"/>
    <mergeCell ref="A55:B55"/>
    <mergeCell ref="A44:B44"/>
    <mergeCell ref="A45:B45"/>
    <mergeCell ref="A46:B46"/>
    <mergeCell ref="A47:B47"/>
    <mergeCell ref="A48:B48"/>
    <mergeCell ref="A49:B49"/>
    <mergeCell ref="A50:B50"/>
    <mergeCell ref="A51:B51"/>
    <mergeCell ref="A52:B52"/>
    <mergeCell ref="A53:B53"/>
    <mergeCell ref="A54:B54"/>
    <mergeCell ref="A28:B28"/>
    <mergeCell ref="A29:B29"/>
    <mergeCell ref="A30:B30"/>
    <mergeCell ref="A19:B19"/>
    <mergeCell ref="A43:B43"/>
    <mergeCell ref="A32:B32"/>
    <mergeCell ref="A33:B33"/>
    <mergeCell ref="A34:B34"/>
    <mergeCell ref="A35:B35"/>
    <mergeCell ref="A36:B36"/>
    <mergeCell ref="A37:B37"/>
    <mergeCell ref="A38:B38"/>
    <mergeCell ref="A39:B39"/>
    <mergeCell ref="A40:B40"/>
    <mergeCell ref="A41:B41"/>
    <mergeCell ref="A42:B42"/>
    <mergeCell ref="A7:B7"/>
    <mergeCell ref="A1:R1"/>
    <mergeCell ref="A2:R2"/>
    <mergeCell ref="A4:B4"/>
    <mergeCell ref="D4:R4"/>
    <mergeCell ref="A8:B8"/>
    <mergeCell ref="A9:B9"/>
    <mergeCell ref="A10:B10"/>
    <mergeCell ref="A11:B11"/>
    <mergeCell ref="A12:B12"/>
    <mergeCell ref="A13:B13"/>
    <mergeCell ref="A14:B14"/>
    <mergeCell ref="A15:B15"/>
    <mergeCell ref="A16:B16"/>
    <mergeCell ref="B68:R68"/>
    <mergeCell ref="A17:B17"/>
    <mergeCell ref="A18:B18"/>
    <mergeCell ref="A31:B31"/>
    <mergeCell ref="A20:B20"/>
    <mergeCell ref="A21:B21"/>
    <mergeCell ref="A22:B22"/>
    <mergeCell ref="A23:B23"/>
    <mergeCell ref="A24:B24"/>
    <mergeCell ref="A25:B25"/>
    <mergeCell ref="A26:B26"/>
    <mergeCell ref="A27:B27"/>
  </mergeCells>
  <printOptions horizontalCentered="1"/>
  <pageMargins left="0.25" right="0.25" top="0.5" bottom="0.5" header="0.3" footer="0.3"/>
  <pageSetup scale="59" orientation="landscape" r:id="rId3"/>
  <headerFooter>
    <oddFooter>&amp;L&amp;K0070C0The Allstate Corporation 1Q20 Supplement&amp;R&amp;K000000&amp;A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4579-F923-495C-A14A-BD527596F17A}">
  <sheetPr>
    <pageSetUpPr fitToPage="1"/>
  </sheetPr>
  <dimension ref="A1:S40"/>
  <sheetViews>
    <sheetView zoomScaleNormal="100" workbookViewId="0">
      <selection sqref="A1:R1"/>
    </sheetView>
  </sheetViews>
  <sheetFormatPr defaultColWidth="13.7109375" defaultRowHeight="12.75" x14ac:dyDescent="0.2"/>
  <cols>
    <col min="1" max="1" width="2.28515625" style="976" customWidth="1"/>
    <col min="2" max="2" width="44.140625" style="976" customWidth="1"/>
    <col min="3" max="4" width="2.28515625" style="976" customWidth="1"/>
    <col min="5" max="5" width="10.28515625" style="976" customWidth="1"/>
    <col min="6" max="7" width="2.28515625" style="976" customWidth="1"/>
    <col min="8" max="8" width="10.28515625" style="976" customWidth="1"/>
    <col min="9" max="10" width="2.28515625" style="976" customWidth="1"/>
    <col min="11" max="11" width="10.28515625" style="976" customWidth="1"/>
    <col min="12" max="13" width="2.28515625" style="976" customWidth="1"/>
    <col min="14" max="14" width="10.28515625" style="976" customWidth="1"/>
    <col min="15" max="16" width="2.28515625" style="976" customWidth="1"/>
    <col min="17" max="17" width="10.28515625" style="976" customWidth="1"/>
    <col min="18" max="18" width="2.28515625" style="976" customWidth="1"/>
    <col min="19" max="16384" width="13.7109375" style="976"/>
  </cols>
  <sheetData>
    <row r="1" spans="1:19" ht="14.1" customHeight="1" x14ac:dyDescent="0.25">
      <c r="A1" s="1340" t="s">
        <v>0</v>
      </c>
      <c r="B1" s="1340"/>
      <c r="C1" s="1340"/>
      <c r="D1" s="1340"/>
      <c r="E1" s="1340"/>
      <c r="F1" s="1340"/>
      <c r="G1" s="1340"/>
      <c r="H1" s="1340"/>
      <c r="I1" s="1340"/>
      <c r="J1" s="1340"/>
      <c r="K1" s="1340"/>
      <c r="L1" s="1340"/>
      <c r="M1" s="1340"/>
      <c r="N1" s="1340"/>
      <c r="O1" s="1340"/>
      <c r="P1" s="1340"/>
      <c r="Q1" s="1340"/>
      <c r="R1" s="1340"/>
    </row>
    <row r="2" spans="1:19" ht="14.1" customHeight="1" x14ac:dyDescent="0.25">
      <c r="A2" s="1340" t="s">
        <v>482</v>
      </c>
      <c r="B2" s="1340"/>
      <c r="C2" s="1340"/>
      <c r="D2" s="1340"/>
      <c r="E2" s="1340"/>
      <c r="F2" s="1340"/>
      <c r="G2" s="1340"/>
      <c r="H2" s="1340"/>
      <c r="I2" s="1340"/>
      <c r="J2" s="1340"/>
      <c r="K2" s="1340"/>
      <c r="L2" s="1340"/>
      <c r="M2" s="1340"/>
      <c r="N2" s="1340"/>
      <c r="O2" s="1340"/>
      <c r="P2" s="1340"/>
      <c r="Q2" s="1340"/>
      <c r="R2" s="1340"/>
    </row>
    <row r="4" spans="1:19" ht="15.75" customHeight="1" x14ac:dyDescent="0.2">
      <c r="A4" s="1049" t="s">
        <v>509</v>
      </c>
      <c r="D4" s="1341" t="s">
        <v>1</v>
      </c>
      <c r="E4" s="1341"/>
      <c r="F4" s="1341"/>
      <c r="G4" s="1341"/>
      <c r="H4" s="1341"/>
      <c r="I4" s="1341"/>
      <c r="J4" s="1341"/>
      <c r="K4" s="1341"/>
      <c r="L4" s="1341"/>
      <c r="M4" s="1341"/>
      <c r="N4" s="1341"/>
      <c r="O4" s="1341"/>
      <c r="P4" s="1341"/>
      <c r="Q4" s="1341"/>
      <c r="R4" s="1341"/>
    </row>
    <row r="5" spans="1:19" x14ac:dyDescent="0.2">
      <c r="P5" s="1050"/>
      <c r="Q5" s="1050"/>
      <c r="R5" s="1050"/>
    </row>
    <row r="6" spans="1:19" ht="25.9" customHeight="1" x14ac:dyDescent="0.2">
      <c r="D6" s="942"/>
      <c r="E6" s="943" t="s">
        <v>510</v>
      </c>
      <c r="F6" s="944"/>
      <c r="G6" s="945"/>
      <c r="H6" s="946" t="s">
        <v>101</v>
      </c>
      <c r="I6" s="947"/>
      <c r="J6" s="945"/>
      <c r="K6" s="946" t="s">
        <v>100</v>
      </c>
      <c r="L6" s="947"/>
      <c r="M6" s="945"/>
      <c r="N6" s="946" t="s">
        <v>63</v>
      </c>
      <c r="O6" s="947"/>
      <c r="P6" s="948"/>
      <c r="Q6" s="949" t="s">
        <v>64</v>
      </c>
      <c r="R6" s="950"/>
    </row>
    <row r="7" spans="1:19" ht="12" customHeight="1" x14ac:dyDescent="0.2">
      <c r="A7" s="1342" t="s">
        <v>530</v>
      </c>
      <c r="B7" s="1342"/>
      <c r="C7" s="972"/>
      <c r="D7" s="973"/>
      <c r="E7" s="1051"/>
      <c r="F7" s="1052"/>
      <c r="G7" s="1050"/>
      <c r="H7" s="1053"/>
      <c r="I7" s="1054"/>
      <c r="J7" s="1050"/>
      <c r="K7" s="1053"/>
      <c r="L7" s="1054"/>
      <c r="M7" s="1050"/>
      <c r="N7" s="1053"/>
      <c r="O7" s="1054"/>
      <c r="P7" s="1055"/>
      <c r="Q7" s="1053"/>
      <c r="R7" s="1052"/>
    </row>
    <row r="8" spans="1:19" ht="12" customHeight="1" x14ac:dyDescent="0.2">
      <c r="A8" s="972"/>
      <c r="B8" s="972"/>
      <c r="C8" s="972"/>
      <c r="D8" s="973"/>
      <c r="E8" s="972"/>
      <c r="F8" s="1052"/>
      <c r="G8" s="1050"/>
      <c r="I8" s="1054"/>
      <c r="J8" s="1050"/>
      <c r="L8" s="1054"/>
      <c r="M8" s="1050"/>
      <c r="O8" s="1054"/>
      <c r="P8" s="1055"/>
      <c r="Q8" s="1054"/>
      <c r="R8" s="1052"/>
    </row>
    <row r="9" spans="1:19" ht="12" customHeight="1" x14ac:dyDescent="0.2">
      <c r="A9" s="1056"/>
      <c r="B9" s="1057" t="str">
        <f>IF((AND(E9&gt;=0,H9&gt;=0,K9&gt;=0,N9&gt;=0,Q9&gt;=0,T9&gt;=0,W9&gt;=0,Z9&gt;=0)),"Net income applicable to common shareholders",IF(AND(E9&lt;0,H9&lt;0,K9&lt;0,N9&lt;0,Q9&lt;0,T9&lt;0,W9&lt;0,Z9&lt;0),"Net loss applicable to common shareholders",IF(AND(E9&lt;0,OR(H9&gt;=0,K9&gt;=0,N9&gt;=0,Q9&gt;=0,T9&gt;=0,W9&gt;=0,Z9&gt;=0)),"Net (loss) income applicable to common shareholders","Net income (loss) applicable to common shareholders")))</f>
        <v>Net income applicable to common shareholders</v>
      </c>
      <c r="C9" s="972"/>
      <c r="D9" s="973"/>
      <c r="E9" s="1058">
        <v>513</v>
      </c>
      <c r="F9" s="1059"/>
      <c r="G9" s="1041"/>
      <c r="H9" s="324">
        <v>1707</v>
      </c>
      <c r="I9" s="323"/>
      <c r="J9" s="1041"/>
      <c r="K9" s="324">
        <v>889</v>
      </c>
      <c r="L9" s="323"/>
      <c r="M9" s="1041"/>
      <c r="N9" s="324">
        <v>821</v>
      </c>
      <c r="O9" s="323"/>
      <c r="P9" s="1060"/>
      <c r="Q9" s="93">
        <v>1261</v>
      </c>
      <c r="R9" s="321"/>
      <c r="S9" s="1061"/>
    </row>
    <row r="10" spans="1:19" ht="12" customHeight="1" x14ac:dyDescent="0.2">
      <c r="A10" s="972"/>
      <c r="B10" s="972"/>
      <c r="C10" s="972"/>
      <c r="D10" s="973"/>
      <c r="E10" s="992"/>
      <c r="F10" s="1059"/>
      <c r="G10" s="1041"/>
      <c r="H10" s="1062"/>
      <c r="I10" s="1063"/>
      <c r="J10" s="1041"/>
      <c r="K10" s="1062"/>
      <c r="L10" s="1063"/>
      <c r="M10" s="1041"/>
      <c r="N10" s="1062"/>
      <c r="O10" s="1063"/>
      <c r="P10" s="1060"/>
      <c r="Q10" s="1063"/>
      <c r="R10" s="1064"/>
      <c r="S10" s="1061"/>
    </row>
    <row r="11" spans="1:19" ht="12" customHeight="1" x14ac:dyDescent="0.2">
      <c r="A11" s="972"/>
      <c r="B11" s="1065" t="s">
        <v>676</v>
      </c>
      <c r="C11" s="972"/>
      <c r="D11" s="973"/>
      <c r="E11" s="974">
        <v>366</v>
      </c>
      <c r="F11" s="1059"/>
      <c r="G11" s="1041"/>
      <c r="H11" s="88">
        <v>-553</v>
      </c>
      <c r="I11" s="311"/>
      <c r="J11" s="1041"/>
      <c r="K11" s="88">
        <v>-155</v>
      </c>
      <c r="L11" s="311"/>
      <c r="M11" s="1041"/>
      <c r="N11" s="88">
        <v>-256</v>
      </c>
      <c r="O11" s="311"/>
      <c r="P11" s="1060"/>
      <c r="Q11" s="114">
        <v>-524</v>
      </c>
      <c r="R11" s="309"/>
      <c r="S11" s="1061"/>
    </row>
    <row r="12" spans="1:19" ht="24.75" customHeight="1" x14ac:dyDescent="0.2">
      <c r="A12" s="972"/>
      <c r="B12" s="1065" t="s">
        <v>687</v>
      </c>
      <c r="C12" s="972"/>
      <c r="D12" s="973"/>
      <c r="E12" s="974">
        <v>251</v>
      </c>
      <c r="F12" s="1059"/>
      <c r="G12" s="1041"/>
      <c r="H12" s="88">
        <v>-199</v>
      </c>
      <c r="I12" s="114"/>
      <c r="J12" s="1041"/>
      <c r="K12" s="88">
        <v>179</v>
      </c>
      <c r="L12" s="114"/>
      <c r="M12" s="1041"/>
      <c r="N12" s="88">
        <v>99</v>
      </c>
      <c r="O12" s="114"/>
      <c r="P12" s="1060"/>
      <c r="Q12" s="114">
        <v>11</v>
      </c>
      <c r="R12" s="1066"/>
      <c r="S12" s="1061"/>
    </row>
    <row r="13" spans="1:19" ht="24.75" customHeight="1" x14ac:dyDescent="0.2">
      <c r="A13" s="972"/>
      <c r="B13" s="1065" t="s">
        <v>174</v>
      </c>
      <c r="C13" s="972"/>
      <c r="D13" s="973"/>
      <c r="E13" s="987">
        <v>-14</v>
      </c>
      <c r="F13" s="1059"/>
      <c r="G13" s="1041"/>
      <c r="H13" s="88">
        <v>0</v>
      </c>
      <c r="I13" s="311"/>
      <c r="J13" s="1041"/>
      <c r="K13" s="88">
        <v>10</v>
      </c>
      <c r="L13" s="311"/>
      <c r="M13" s="1041"/>
      <c r="N13" s="88">
        <v>2</v>
      </c>
      <c r="O13" s="311"/>
      <c r="P13" s="1060"/>
      <c r="Q13" s="114">
        <v>3</v>
      </c>
      <c r="R13" s="309"/>
      <c r="S13" s="1061"/>
    </row>
    <row r="14" spans="1:19" ht="37.5" customHeight="1" x14ac:dyDescent="0.2">
      <c r="A14" s="972"/>
      <c r="B14" s="1065" t="s">
        <v>531</v>
      </c>
      <c r="C14" s="972"/>
      <c r="D14" s="973"/>
      <c r="E14" s="987">
        <v>3</v>
      </c>
      <c r="F14" s="1059"/>
      <c r="G14" s="1041"/>
      <c r="H14" s="88">
        <v>3</v>
      </c>
      <c r="I14" s="311"/>
      <c r="J14" s="1041"/>
      <c r="K14" s="88">
        <v>-1</v>
      </c>
      <c r="L14" s="311"/>
      <c r="M14" s="1041"/>
      <c r="N14" s="88">
        <v>1</v>
      </c>
      <c r="O14" s="311"/>
      <c r="P14" s="1060"/>
      <c r="Q14" s="114">
        <v>2</v>
      </c>
      <c r="R14" s="309"/>
      <c r="S14" s="1061"/>
    </row>
    <row r="15" spans="1:19" ht="24" customHeight="1" x14ac:dyDescent="0.2">
      <c r="A15" s="972"/>
      <c r="B15" s="1065" t="s">
        <v>532</v>
      </c>
      <c r="C15" s="972"/>
      <c r="D15" s="973"/>
      <c r="E15" s="987">
        <v>0</v>
      </c>
      <c r="F15" s="1059"/>
      <c r="G15" s="1041"/>
      <c r="H15" s="88">
        <v>0</v>
      </c>
      <c r="I15" s="311"/>
      <c r="J15" s="1041"/>
      <c r="K15" s="88">
        <v>-1</v>
      </c>
      <c r="L15" s="311"/>
      <c r="M15" s="1041"/>
      <c r="N15" s="88">
        <v>0</v>
      </c>
      <c r="O15" s="311"/>
      <c r="P15" s="1060"/>
      <c r="Q15" s="114">
        <v>-1</v>
      </c>
      <c r="R15" s="309"/>
      <c r="S15" s="1061"/>
    </row>
    <row r="16" spans="1:19" ht="24" customHeight="1" x14ac:dyDescent="0.2">
      <c r="A16" s="972"/>
      <c r="B16" s="1065" t="s">
        <v>533</v>
      </c>
      <c r="C16" s="972"/>
      <c r="D16" s="973"/>
      <c r="E16" s="974">
        <v>22</v>
      </c>
      <c r="F16" s="1059"/>
      <c r="G16" s="1041"/>
      <c r="H16" s="88">
        <v>24</v>
      </c>
      <c r="I16" s="311"/>
      <c r="J16" s="1041"/>
      <c r="K16" s="88">
        <v>25</v>
      </c>
      <c r="L16" s="311"/>
      <c r="M16" s="1041"/>
      <c r="N16" s="88">
        <v>26</v>
      </c>
      <c r="O16" s="311"/>
      <c r="P16" s="1060"/>
      <c r="Q16" s="114">
        <v>25</v>
      </c>
      <c r="R16" s="309"/>
      <c r="S16" s="1061"/>
    </row>
    <row r="17" spans="1:19" x14ac:dyDescent="0.2">
      <c r="A17" s="972"/>
      <c r="B17" s="1065" t="s">
        <v>451</v>
      </c>
      <c r="C17" s="972"/>
      <c r="D17" s="973"/>
      <c r="E17" s="987">
        <v>0</v>
      </c>
      <c r="F17" s="1059"/>
      <c r="G17" s="1041"/>
      <c r="H17" s="88">
        <v>40</v>
      </c>
      <c r="I17" s="311"/>
      <c r="J17" s="1041"/>
      <c r="K17" s="88">
        <v>0</v>
      </c>
      <c r="L17" s="311"/>
      <c r="M17" s="1041"/>
      <c r="N17" s="88">
        <v>43</v>
      </c>
      <c r="O17" s="311"/>
      <c r="P17" s="1060"/>
      <c r="Q17" s="114">
        <v>0</v>
      </c>
      <c r="R17" s="309"/>
      <c r="S17" s="1061"/>
    </row>
    <row r="18" spans="1:19" x14ac:dyDescent="0.2">
      <c r="A18" s="972"/>
      <c r="B18" s="1065" t="s">
        <v>236</v>
      </c>
      <c r="C18" s="972"/>
      <c r="D18" s="973"/>
      <c r="E18" s="987">
        <v>-1</v>
      </c>
      <c r="F18" s="1059"/>
      <c r="G18" s="1041"/>
      <c r="H18" s="88">
        <v>-2</v>
      </c>
      <c r="I18" s="311"/>
      <c r="J18" s="1041"/>
      <c r="K18" s="88">
        <v>0</v>
      </c>
      <c r="L18" s="311"/>
      <c r="M18" s="1041"/>
      <c r="N18" s="88">
        <v>-1</v>
      </c>
      <c r="O18" s="311"/>
      <c r="P18" s="1060"/>
      <c r="Q18" s="114">
        <v>-1</v>
      </c>
      <c r="R18" s="309"/>
      <c r="S18" s="1061"/>
    </row>
    <row r="19" spans="1:19" ht="3.75" customHeight="1" x14ac:dyDescent="0.2">
      <c r="A19" s="972"/>
      <c r="B19" s="972"/>
      <c r="C19" s="972"/>
      <c r="D19" s="973"/>
      <c r="E19" s="991"/>
      <c r="F19" s="1059"/>
      <c r="G19" s="1041"/>
      <c r="H19" s="1067"/>
      <c r="I19" s="1063"/>
      <c r="J19" s="1041"/>
      <c r="K19" s="1067"/>
      <c r="L19" s="1063"/>
      <c r="M19" s="1041"/>
      <c r="N19" s="1067"/>
      <c r="O19" s="1063"/>
      <c r="P19" s="1060"/>
      <c r="Q19" s="1067"/>
      <c r="R19" s="1064"/>
      <c r="S19" s="1061"/>
    </row>
    <row r="20" spans="1:19" ht="15" customHeight="1" thickBot="1" x14ac:dyDescent="0.25">
      <c r="A20" s="972"/>
      <c r="B20" s="1057" t="str">
        <f>IF((AND(E20&gt;=0,H20&gt;=0,K20&gt;=0,N20&gt;=0,Q20&gt;=0,T20&gt;=0,W20&gt;=0,Z20&gt;=0)),"Adjusted net income*",IF(AND(E20&lt;0,H20&lt;0,K20&lt;0,N20&lt;0,Q20&lt;0,T20&lt;0,W20&lt;0,Z20&lt;0),"Adjusted net loss*",IF(AND(E20&lt;0,OR(H20&gt;=0,K20&gt;=0,N20&gt;=0,Q20&gt;=0,T20&gt;=0,W20&gt;=0,Z20&gt;=0)),"Adjusted net (loss) income*","Adjusted net income (loss)*")))</f>
        <v>Adjusted net income*</v>
      </c>
      <c r="C20" s="972"/>
      <c r="D20" s="973"/>
      <c r="E20" s="1068">
        <v>1140</v>
      </c>
      <c r="F20" s="1059"/>
      <c r="G20" s="1041"/>
      <c r="H20" s="1007">
        <v>1020</v>
      </c>
      <c r="I20" s="323"/>
      <c r="J20" s="1041"/>
      <c r="K20" s="1007">
        <v>946</v>
      </c>
      <c r="L20" s="323"/>
      <c r="M20" s="1041"/>
      <c r="N20" s="1007">
        <v>735</v>
      </c>
      <c r="O20" s="323"/>
      <c r="P20" s="1060"/>
      <c r="Q20" s="1007">
        <v>776</v>
      </c>
      <c r="R20" s="321"/>
      <c r="S20" s="1061"/>
    </row>
    <row r="21" spans="1:19" ht="12" customHeight="1" thickTop="1" x14ac:dyDescent="0.2">
      <c r="A21" s="972"/>
      <c r="B21" s="972"/>
      <c r="C21" s="972"/>
      <c r="D21" s="973"/>
      <c r="E21" s="1069"/>
      <c r="F21" s="1059"/>
      <c r="G21" s="1041"/>
      <c r="H21" s="1070"/>
      <c r="I21" s="1063"/>
      <c r="J21" s="1041"/>
      <c r="K21" s="1070"/>
      <c r="L21" s="1063"/>
      <c r="M21" s="1041"/>
      <c r="N21" s="1070"/>
      <c r="O21" s="1063"/>
      <c r="P21" s="1060"/>
      <c r="Q21" s="1070"/>
      <c r="R21" s="1064"/>
    </row>
    <row r="22" spans="1:19" ht="12" customHeight="1" x14ac:dyDescent="0.2">
      <c r="A22" s="1342" t="s">
        <v>534</v>
      </c>
      <c r="B22" s="1342"/>
      <c r="C22" s="972"/>
      <c r="D22" s="973"/>
      <c r="E22" s="1071"/>
      <c r="F22" s="1059"/>
      <c r="G22" s="1041"/>
      <c r="H22" s="1062"/>
      <c r="I22" s="1063"/>
      <c r="J22" s="1041"/>
      <c r="K22" s="1062"/>
      <c r="L22" s="1063"/>
      <c r="M22" s="1041"/>
      <c r="N22" s="1062"/>
      <c r="O22" s="1063"/>
      <c r="P22" s="1060"/>
      <c r="Q22" s="1063"/>
      <c r="R22" s="1064"/>
    </row>
    <row r="23" spans="1:19" ht="12" customHeight="1" x14ac:dyDescent="0.2">
      <c r="A23" s="972"/>
      <c r="B23" s="972"/>
      <c r="C23" s="972"/>
      <c r="D23" s="973"/>
      <c r="E23" s="1071"/>
      <c r="F23" s="1059"/>
      <c r="G23" s="1041"/>
      <c r="H23" s="1062"/>
      <c r="I23" s="1063"/>
      <c r="J23" s="1041"/>
      <c r="K23" s="1062"/>
      <c r="L23" s="1063"/>
      <c r="M23" s="1041"/>
      <c r="N23" s="1062"/>
      <c r="O23" s="1063"/>
      <c r="P23" s="1060"/>
      <c r="Q23" s="1063"/>
      <c r="R23" s="1064"/>
    </row>
    <row r="24" spans="1:19" ht="13.5" customHeight="1" x14ac:dyDescent="0.2">
      <c r="A24" s="972"/>
      <c r="B24" s="1057" t="str">
        <f>IF((AND(E24&gt;=0,H24&gt;=0,K24&gt;=0,N24&gt;=0,Q24&gt;=0,T24&gt;=0,W24&gt;=0,Z24&gt;=0)),"Net income applicable to common shareholders",IF(AND(E24&lt;0,H24&lt;0,K24&lt;0,N24&lt;0,Q24&lt;0,T24&lt;0,W24&lt;0,Z24&lt;0),"Net loss applicable to common shareholders",IF(AND(E24&lt;0,OR(H24&gt;=0,K24&gt;=0,N24&gt;=0,Q24&gt;=0,T24&gt;=0,W24&gt;=0,Z24&gt;=0)),"Net (loss) income applicable to common shareholders","Net income (loss) applicable to common shareholders")))</f>
        <v>Net income applicable to common shareholders</v>
      </c>
      <c r="C24" s="972"/>
      <c r="D24" s="973"/>
      <c r="E24" s="1072">
        <v>1.59</v>
      </c>
      <c r="F24" s="1059"/>
      <c r="G24" s="1041"/>
      <c r="H24" s="1073">
        <v>5.23</v>
      </c>
      <c r="I24" s="1063"/>
      <c r="J24" s="1041"/>
      <c r="K24" s="1073">
        <v>2.67</v>
      </c>
      <c r="L24" s="1063"/>
      <c r="M24" s="1041"/>
      <c r="N24" s="1073">
        <v>2.44</v>
      </c>
      <c r="O24" s="1063"/>
      <c r="P24" s="1060"/>
      <c r="Q24" s="1074">
        <v>3.74</v>
      </c>
      <c r="R24" s="1064"/>
      <c r="S24" s="1075"/>
    </row>
    <row r="25" spans="1:19" ht="12" customHeight="1" x14ac:dyDescent="0.2">
      <c r="A25" s="972"/>
      <c r="B25" s="972"/>
      <c r="C25" s="972"/>
      <c r="D25" s="973"/>
      <c r="E25" s="1076"/>
      <c r="F25" s="1059"/>
      <c r="G25" s="1041"/>
      <c r="H25" s="1062"/>
      <c r="I25" s="1063"/>
      <c r="J25" s="1041"/>
      <c r="K25" s="1062"/>
      <c r="L25" s="1063"/>
      <c r="M25" s="1041"/>
      <c r="N25" s="1062"/>
      <c r="O25" s="1063"/>
      <c r="P25" s="1060"/>
      <c r="Q25" s="1063"/>
      <c r="R25" s="1064"/>
    </row>
    <row r="26" spans="1:19" ht="12" customHeight="1" x14ac:dyDescent="0.2">
      <c r="A26" s="972"/>
      <c r="B26" s="1065" t="s">
        <v>676</v>
      </c>
      <c r="C26" s="972"/>
      <c r="D26" s="973"/>
      <c r="E26" s="1077">
        <v>1.1299999999999999</v>
      </c>
      <c r="F26" s="1059"/>
      <c r="G26" s="1041"/>
      <c r="H26" s="1078">
        <v>-1.69</v>
      </c>
      <c r="I26" s="1079"/>
      <c r="J26" s="1041"/>
      <c r="K26" s="1078">
        <v>-0.47</v>
      </c>
      <c r="L26" s="1079"/>
      <c r="M26" s="1041"/>
      <c r="N26" s="1078">
        <v>-0.76</v>
      </c>
      <c r="O26" s="1079"/>
      <c r="P26" s="1060"/>
      <c r="Q26" s="1080">
        <v>-1.55</v>
      </c>
      <c r="R26" s="1081"/>
    </row>
    <row r="27" spans="1:19" ht="22.5" customHeight="1" x14ac:dyDescent="0.2">
      <c r="A27" s="972"/>
      <c r="B27" s="1065" t="s">
        <v>687</v>
      </c>
      <c r="C27" s="972"/>
      <c r="D27" s="973"/>
      <c r="E27" s="1077">
        <v>0.78</v>
      </c>
      <c r="F27" s="1059"/>
      <c r="G27" s="1041"/>
      <c r="H27" s="1078">
        <v>-0.61</v>
      </c>
      <c r="I27" s="1080"/>
      <c r="J27" s="1041"/>
      <c r="K27" s="1078">
        <v>0.54</v>
      </c>
      <c r="L27" s="1080"/>
      <c r="M27" s="1041"/>
      <c r="N27" s="1078">
        <v>0.28999999999999998</v>
      </c>
      <c r="O27" s="1080"/>
      <c r="P27" s="1060"/>
      <c r="Q27" s="1080">
        <v>0.03</v>
      </c>
      <c r="R27" s="1082"/>
    </row>
    <row r="28" spans="1:19" ht="24.75" customHeight="1" x14ac:dyDescent="0.2">
      <c r="A28" s="972"/>
      <c r="B28" s="1065" t="s">
        <v>174</v>
      </c>
      <c r="C28" s="972"/>
      <c r="D28" s="973"/>
      <c r="E28" s="1083">
        <v>-0.04</v>
      </c>
      <c r="F28" s="1059"/>
      <c r="G28" s="1041"/>
      <c r="H28" s="1084">
        <v>0</v>
      </c>
      <c r="I28" s="1079"/>
      <c r="J28" s="1041"/>
      <c r="K28" s="1084">
        <v>0.03</v>
      </c>
      <c r="L28" s="1079"/>
      <c r="M28" s="1041"/>
      <c r="N28" s="1084">
        <v>0</v>
      </c>
      <c r="O28" s="1079"/>
      <c r="P28" s="1060"/>
      <c r="Q28" s="1085">
        <v>0.01</v>
      </c>
      <c r="R28" s="1081"/>
    </row>
    <row r="29" spans="1:19" ht="36" customHeight="1" x14ac:dyDescent="0.2">
      <c r="A29" s="972"/>
      <c r="B29" s="1065" t="s">
        <v>531</v>
      </c>
      <c r="C29" s="972"/>
      <c r="D29" s="973"/>
      <c r="E29" s="1077">
        <v>0.01</v>
      </c>
      <c r="F29" s="1059"/>
      <c r="G29" s="1041"/>
      <c r="H29" s="1084">
        <v>0.01</v>
      </c>
      <c r="I29" s="1079"/>
      <c r="J29" s="1041"/>
      <c r="K29" s="88">
        <v>0</v>
      </c>
      <c r="L29" s="1079"/>
      <c r="M29" s="1041"/>
      <c r="N29" s="88">
        <v>0</v>
      </c>
      <c r="O29" s="1079"/>
      <c r="P29" s="1060"/>
      <c r="Q29" s="114">
        <v>0</v>
      </c>
      <c r="R29" s="1081"/>
    </row>
    <row r="30" spans="1:19" ht="24" customHeight="1" x14ac:dyDescent="0.2">
      <c r="A30" s="972"/>
      <c r="B30" s="1065" t="s">
        <v>532</v>
      </c>
      <c r="C30" s="972"/>
      <c r="D30" s="973"/>
      <c r="E30" s="987">
        <v>0</v>
      </c>
      <c r="F30" s="1059"/>
      <c r="G30" s="1041"/>
      <c r="H30" s="88">
        <v>0</v>
      </c>
      <c r="I30" s="1079"/>
      <c r="J30" s="1041"/>
      <c r="K30" s="88">
        <v>0</v>
      </c>
      <c r="L30" s="1079"/>
      <c r="M30" s="1041"/>
      <c r="N30" s="88">
        <v>0</v>
      </c>
      <c r="O30" s="1079"/>
      <c r="P30" s="1060"/>
      <c r="Q30" s="114">
        <v>0</v>
      </c>
      <c r="R30" s="1081"/>
    </row>
    <row r="31" spans="1:19" ht="24" customHeight="1" x14ac:dyDescent="0.2">
      <c r="A31" s="972"/>
      <c r="B31" s="1065" t="s">
        <v>533</v>
      </c>
      <c r="C31" s="972"/>
      <c r="D31" s="973"/>
      <c r="E31" s="1077">
        <v>7.0000000000000007E-2</v>
      </c>
      <c r="F31" s="1059"/>
      <c r="G31" s="1041"/>
      <c r="H31" s="1078">
        <v>7.0000000000000007E-2</v>
      </c>
      <c r="I31" s="1079"/>
      <c r="J31" s="1041"/>
      <c r="K31" s="1078">
        <v>7.0000000000000007E-2</v>
      </c>
      <c r="L31" s="1079"/>
      <c r="M31" s="1041"/>
      <c r="N31" s="1078">
        <v>0.08</v>
      </c>
      <c r="O31" s="1079"/>
      <c r="P31" s="1060"/>
      <c r="Q31" s="1080">
        <v>7.0000000000000007E-2</v>
      </c>
      <c r="R31" s="1081"/>
    </row>
    <row r="32" spans="1:19" x14ac:dyDescent="0.2">
      <c r="A32" s="972"/>
      <c r="B32" s="1065" t="s">
        <v>451</v>
      </c>
      <c r="C32" s="972"/>
      <c r="D32" s="973"/>
      <c r="E32" s="987">
        <v>0</v>
      </c>
      <c r="F32" s="1059"/>
      <c r="G32" s="1041"/>
      <c r="H32" s="1084">
        <v>0.12</v>
      </c>
      <c r="I32" s="1079"/>
      <c r="J32" s="1041"/>
      <c r="K32" s="1084">
        <v>0</v>
      </c>
      <c r="L32" s="1079"/>
      <c r="M32" s="1041"/>
      <c r="N32" s="1084">
        <v>0.13</v>
      </c>
      <c r="O32" s="1079"/>
      <c r="P32" s="1060"/>
      <c r="Q32" s="114">
        <v>0</v>
      </c>
      <c r="R32" s="1081"/>
    </row>
    <row r="33" spans="1:18" ht="12" customHeight="1" x14ac:dyDescent="0.2">
      <c r="A33" s="972"/>
      <c r="B33" s="1065" t="s">
        <v>236</v>
      </c>
      <c r="C33" s="972"/>
      <c r="D33" s="973"/>
      <c r="E33" s="987">
        <v>0</v>
      </c>
      <c r="F33" s="1059"/>
      <c r="G33" s="1041"/>
      <c r="H33" s="88">
        <v>0</v>
      </c>
      <c r="I33" s="1079"/>
      <c r="J33" s="1041"/>
      <c r="K33" s="88">
        <v>0</v>
      </c>
      <c r="L33" s="1079"/>
      <c r="M33" s="1041"/>
      <c r="N33" s="88">
        <v>0</v>
      </c>
      <c r="O33" s="1079"/>
      <c r="P33" s="1060"/>
      <c r="Q33" s="114">
        <v>0</v>
      </c>
      <c r="R33" s="1081"/>
    </row>
    <row r="34" spans="1:18" ht="3.75" customHeight="1" x14ac:dyDescent="0.2">
      <c r="A34" s="972"/>
      <c r="B34" s="972"/>
      <c r="C34" s="972"/>
      <c r="D34" s="973"/>
      <c r="E34" s="1086"/>
      <c r="F34" s="1059"/>
      <c r="G34" s="1041"/>
      <c r="H34" s="1067"/>
      <c r="I34" s="1063"/>
      <c r="J34" s="1041"/>
      <c r="K34" s="1067"/>
      <c r="L34" s="1063"/>
      <c r="M34" s="1041"/>
      <c r="N34" s="1067"/>
      <c r="O34" s="1063"/>
      <c r="P34" s="1060"/>
      <c r="Q34" s="1067"/>
      <c r="R34" s="1064"/>
    </row>
    <row r="35" spans="1:18" ht="15" customHeight="1" thickBot="1" x14ac:dyDescent="0.25">
      <c r="A35" s="972"/>
      <c r="B35" s="1057" t="str">
        <f>IF((AND(E35&gt;=0,H35&gt;=0,K35&gt;=0,N35&gt;=0,Q35&gt;=0,T35&gt;=0,W35&gt;=0,Z35&gt;=0)),"Adjusted net income*",IF(AND(E35&lt;0,H35&lt;0,K35&lt;0,N35&lt;0,Q35&lt;0,T35&lt;0,W35&lt;0,Z35&lt;0),"Adjusted net loss*",IF(AND(E35&lt;0,OR(H35&gt;=0,K35&gt;=0,N35&gt;=0,Q35&gt;=0,T35&gt;=0,W35&gt;=0,Z35&gt;=0)),"Adjusted net (loss) income*","Adjusted net income (loss)*")))</f>
        <v>Adjusted net income*</v>
      </c>
      <c r="C35" s="972"/>
      <c r="D35" s="973"/>
      <c r="E35" s="1087">
        <v>3.54</v>
      </c>
      <c r="F35" s="1059"/>
      <c r="G35" s="1041"/>
      <c r="H35" s="1020">
        <v>3.1300000000000003</v>
      </c>
      <c r="I35" s="1036"/>
      <c r="J35" s="1041"/>
      <c r="K35" s="1020">
        <v>2.84</v>
      </c>
      <c r="L35" s="1036"/>
      <c r="M35" s="1041"/>
      <c r="N35" s="1020">
        <v>2.1799999999999997</v>
      </c>
      <c r="O35" s="1036"/>
      <c r="P35" s="1060"/>
      <c r="Q35" s="1020">
        <v>2.2999999999999998</v>
      </c>
      <c r="R35" s="1037"/>
    </row>
    <row r="36" spans="1:18" ht="12" customHeight="1" thickTop="1" x14ac:dyDescent="0.2">
      <c r="A36" s="972"/>
      <c r="B36" s="972"/>
      <c r="C36" s="972"/>
      <c r="D36" s="973"/>
      <c r="E36" s="1088"/>
      <c r="F36" s="1059"/>
      <c r="G36" s="1041"/>
      <c r="H36" s="1070"/>
      <c r="I36" s="1063"/>
      <c r="J36" s="1041"/>
      <c r="K36" s="1070"/>
      <c r="L36" s="1063"/>
      <c r="M36" s="1041"/>
      <c r="N36" s="1070"/>
      <c r="O36" s="1063"/>
      <c r="P36" s="1060"/>
      <c r="Q36" s="1070"/>
      <c r="R36" s="1064"/>
    </row>
    <row r="37" spans="1:18" ht="12" customHeight="1" x14ac:dyDescent="0.2">
      <c r="A37" s="972"/>
      <c r="B37" s="972"/>
      <c r="C37" s="972"/>
      <c r="D37" s="973"/>
      <c r="E37" s="1071"/>
      <c r="F37" s="1059"/>
      <c r="G37" s="1041"/>
      <c r="H37" s="1062"/>
      <c r="I37" s="1063"/>
      <c r="J37" s="1041"/>
      <c r="K37" s="1062"/>
      <c r="L37" s="1063"/>
      <c r="M37" s="1041"/>
      <c r="N37" s="1062"/>
      <c r="O37" s="1063"/>
      <c r="P37" s="1060"/>
      <c r="Q37" s="1063"/>
      <c r="R37" s="1064"/>
    </row>
    <row r="38" spans="1:18" ht="14.1" customHeight="1" thickBot="1" x14ac:dyDescent="0.25">
      <c r="A38" s="972"/>
      <c r="B38" s="1089" t="s">
        <v>535</v>
      </c>
      <c r="C38" s="972"/>
      <c r="D38" s="973"/>
      <c r="E38" s="1090">
        <v>322.39999999999998</v>
      </c>
      <c r="F38" s="1059"/>
      <c r="G38" s="1041"/>
      <c r="H38" s="1091">
        <v>326.3</v>
      </c>
      <c r="I38" s="1092"/>
      <c r="J38" s="1041"/>
      <c r="K38" s="1091">
        <v>333</v>
      </c>
      <c r="L38" s="1092"/>
      <c r="M38" s="1041"/>
      <c r="N38" s="1091">
        <v>336.9</v>
      </c>
      <c r="O38" s="1092"/>
      <c r="P38" s="1060"/>
      <c r="Q38" s="1091">
        <v>337.5</v>
      </c>
      <c r="R38" s="385"/>
    </row>
    <row r="39" spans="1:18" ht="13.5" thickTop="1" x14ac:dyDescent="0.2">
      <c r="D39" s="1093"/>
      <c r="E39" s="1094"/>
      <c r="F39" s="1095"/>
      <c r="G39" s="1050"/>
      <c r="H39" s="1050"/>
      <c r="I39" s="1054"/>
      <c r="J39" s="1050"/>
      <c r="K39" s="1050"/>
      <c r="L39" s="1054"/>
      <c r="M39" s="1050"/>
      <c r="N39" s="1050"/>
      <c r="O39" s="1054"/>
      <c r="P39" s="1096"/>
      <c r="Q39" s="1097"/>
      <c r="R39" s="1095"/>
    </row>
    <row r="40" spans="1:18" x14ac:dyDescent="0.2">
      <c r="P40" s="1050"/>
      <c r="Q40" s="1050"/>
      <c r="R40" s="1050"/>
    </row>
  </sheetData>
  <sheetProtection formatCells="0" formatColumns="0" formatRows="0" insertColumns="0" insertRows="0" insertHyperlinks="0" deleteColumns="0" deleteRows="0" sort="0" autoFilter="0" pivotTables="0"/>
  <mergeCells count="5">
    <mergeCell ref="A1:R1"/>
    <mergeCell ref="A2:R2"/>
    <mergeCell ref="D4:R4"/>
    <mergeCell ref="A7:B7"/>
    <mergeCell ref="A22:B22"/>
  </mergeCells>
  <printOptions horizontalCentered="1"/>
  <pageMargins left="0.25" right="0.25" top="0.5" bottom="0.5" header="0.3" footer="0.3"/>
  <pageSetup scale="86" orientation="landscape" r:id="rId1"/>
  <headerFooter>
    <oddFooter>&amp;L&amp;K0070C0The Allstate Corporation 1Q20 Supplement&amp;R&amp;K000000&amp;A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3D90-1E27-493B-ACDA-A20C74A84114}">
  <sheetPr>
    <pageSetUpPr autoPageBreaks="0" fitToPage="1"/>
  </sheetPr>
  <dimension ref="A1:B60"/>
  <sheetViews>
    <sheetView zoomScaleNormal="100" workbookViewId="0">
      <selection sqref="A1:B1"/>
    </sheetView>
  </sheetViews>
  <sheetFormatPr defaultColWidth="9.140625" defaultRowHeight="12.75" x14ac:dyDescent="0.2"/>
  <cols>
    <col min="1" max="1" width="2.28515625" style="148" bestFit="1" customWidth="1"/>
    <col min="2" max="2" width="175.85546875" style="148" customWidth="1"/>
    <col min="3" max="5" width="17.85546875" style="148" customWidth="1"/>
    <col min="6" max="6" width="22.7109375" style="148" customWidth="1"/>
    <col min="7" max="13" width="10.7109375" style="148" customWidth="1"/>
    <col min="14" max="16384" width="9.140625" style="148"/>
  </cols>
  <sheetData>
    <row r="1" spans="1:2" s="145" customFormat="1" ht="15.75" x14ac:dyDescent="0.25">
      <c r="A1" s="1545" t="s">
        <v>41</v>
      </c>
      <c r="B1" s="1545"/>
    </row>
    <row r="2" spans="1:2" s="145" customFormat="1" ht="15" x14ac:dyDescent="0.2">
      <c r="B2" s="145" t="s">
        <v>16</v>
      </c>
    </row>
    <row r="3" spans="1:2" ht="25.5" customHeight="1" x14ac:dyDescent="0.2">
      <c r="A3" s="1546" t="s">
        <v>88</v>
      </c>
      <c r="B3" s="1546"/>
    </row>
    <row r="4" spans="1:2" x14ac:dyDescent="0.2">
      <c r="A4" s="147"/>
      <c r="B4" s="153"/>
    </row>
    <row r="5" spans="1:2" ht="14.45" customHeight="1" x14ac:dyDescent="0.2">
      <c r="A5" s="1547" t="s">
        <v>89</v>
      </c>
      <c r="B5" s="1547"/>
    </row>
    <row r="6" spans="1:2" ht="27" customHeight="1" x14ac:dyDescent="0.2">
      <c r="A6" s="154" t="s">
        <v>15</v>
      </c>
      <c r="B6" s="153" t="s">
        <v>90</v>
      </c>
    </row>
    <row r="7" spans="1:2" ht="12.75" customHeight="1" x14ac:dyDescent="0.2">
      <c r="A7" s="154" t="s">
        <v>15</v>
      </c>
      <c r="B7" s="153" t="s">
        <v>91</v>
      </c>
    </row>
    <row r="8" spans="1:2" ht="13.5" customHeight="1" x14ac:dyDescent="0.2">
      <c r="A8" s="154" t="s">
        <v>15</v>
      </c>
      <c r="B8" s="153" t="s">
        <v>92</v>
      </c>
    </row>
    <row r="9" spans="1:2" ht="26.25" customHeight="1" x14ac:dyDescent="0.2">
      <c r="A9" s="154" t="s">
        <v>15</v>
      </c>
      <c r="B9" s="153" t="s">
        <v>93</v>
      </c>
    </row>
    <row r="10" spans="1:2" x14ac:dyDescent="0.2">
      <c r="A10" s="154" t="s">
        <v>15</v>
      </c>
      <c r="B10" s="153" t="s">
        <v>94</v>
      </c>
    </row>
    <row r="11" spans="1:2" x14ac:dyDescent="0.2">
      <c r="A11" s="154" t="s">
        <v>15</v>
      </c>
      <c r="B11" s="155" t="s">
        <v>95</v>
      </c>
    </row>
    <row r="12" spans="1:2" ht="26.25" customHeight="1" x14ac:dyDescent="0.2">
      <c r="A12" s="154" t="s">
        <v>15</v>
      </c>
      <c r="B12" s="153" t="s">
        <v>96</v>
      </c>
    </row>
    <row r="13" spans="1:2" ht="8.1" customHeight="1" x14ac:dyDescent="0.2">
      <c r="A13" s="147"/>
      <c r="B13" s="153"/>
    </row>
    <row r="14" spans="1:2" ht="12.75" customHeight="1" x14ac:dyDescent="0.2">
      <c r="A14" s="1548" t="s">
        <v>97</v>
      </c>
      <c r="B14" s="1548"/>
    </row>
    <row r="15" spans="1:2" x14ac:dyDescent="0.2">
      <c r="A15" s="1548"/>
      <c r="B15" s="1548"/>
    </row>
    <row r="16" spans="1:2" ht="21" customHeight="1" x14ac:dyDescent="0.2">
      <c r="A16" s="1548"/>
      <c r="B16" s="1548"/>
    </row>
    <row r="17" spans="1:2" x14ac:dyDescent="0.2">
      <c r="A17" s="1548"/>
      <c r="B17" s="1548"/>
    </row>
    <row r="18" spans="1:2" x14ac:dyDescent="0.2">
      <c r="A18" s="1548"/>
      <c r="B18" s="1548"/>
    </row>
    <row r="19" spans="1:2" x14ac:dyDescent="0.2">
      <c r="A19" s="1548"/>
      <c r="B19" s="1548"/>
    </row>
    <row r="20" spans="1:2" ht="27.75" customHeight="1" x14ac:dyDescent="0.2">
      <c r="A20" s="1548"/>
      <c r="B20" s="1548"/>
    </row>
    <row r="21" spans="1:2" ht="21.75" customHeight="1" x14ac:dyDescent="0.2">
      <c r="A21" s="1548"/>
      <c r="B21" s="1548"/>
    </row>
    <row r="22" spans="1:2" ht="21.75" customHeight="1" x14ac:dyDescent="0.2">
      <c r="A22" s="1548"/>
      <c r="B22" s="1548"/>
    </row>
    <row r="23" spans="1:2" ht="21.75" customHeight="1" x14ac:dyDescent="0.2">
      <c r="A23" s="1548"/>
      <c r="B23" s="1548"/>
    </row>
    <row r="24" spans="1:2" ht="21.75" customHeight="1" x14ac:dyDescent="0.2">
      <c r="A24" s="1548"/>
      <c r="B24" s="1548"/>
    </row>
    <row r="25" spans="1:2" ht="21.75" customHeight="1" x14ac:dyDescent="0.2">
      <c r="A25" s="1548"/>
      <c r="B25" s="1548"/>
    </row>
    <row r="26" spans="1:2" ht="34.5" customHeight="1" x14ac:dyDescent="0.2">
      <c r="A26" s="1548"/>
      <c r="B26" s="1548"/>
    </row>
    <row r="27" spans="1:2" ht="9.75" customHeight="1" x14ac:dyDescent="0.2">
      <c r="A27" s="1548"/>
      <c r="B27" s="1548"/>
    </row>
    <row r="28" spans="1:2" ht="8.25" customHeight="1" x14ac:dyDescent="0.2">
      <c r="A28" s="153"/>
      <c r="B28" s="153"/>
    </row>
    <row r="29" spans="1:2" ht="12.75" customHeight="1" x14ac:dyDescent="0.2">
      <c r="A29" s="1549" t="s">
        <v>104</v>
      </c>
      <c r="B29" s="1549"/>
    </row>
    <row r="30" spans="1:2" x14ac:dyDescent="0.2">
      <c r="A30" s="1549"/>
      <c r="B30" s="1549"/>
    </row>
    <row r="31" spans="1:2" x14ac:dyDescent="0.2">
      <c r="A31" s="1549"/>
      <c r="B31" s="1549"/>
    </row>
    <row r="32" spans="1:2" x14ac:dyDescent="0.2">
      <c r="A32" s="1549"/>
      <c r="B32" s="1549"/>
    </row>
    <row r="33" spans="1:2" x14ac:dyDescent="0.2">
      <c r="A33" s="1549"/>
      <c r="B33" s="1549"/>
    </row>
    <row r="34" spans="1:2" x14ac:dyDescent="0.2">
      <c r="A34" s="1549"/>
      <c r="B34" s="1549"/>
    </row>
    <row r="35" spans="1:2" ht="23.25" customHeight="1" x14ac:dyDescent="0.2">
      <c r="A35" s="1549"/>
      <c r="B35" s="1549"/>
    </row>
    <row r="36" spans="1:2" ht="41.25" customHeight="1" x14ac:dyDescent="0.2">
      <c r="A36" s="1549"/>
      <c r="B36" s="1549"/>
    </row>
    <row r="37" spans="1:2" ht="8.1" customHeight="1" x14ac:dyDescent="0.2">
      <c r="A37" s="147"/>
      <c r="B37" s="149"/>
    </row>
    <row r="38" spans="1:2" ht="51" customHeight="1" x14ac:dyDescent="0.2">
      <c r="A38" s="1544" t="s">
        <v>105</v>
      </c>
      <c r="B38" s="1544"/>
    </row>
    <row r="39" spans="1:2" ht="8.1" customHeight="1" x14ac:dyDescent="0.2">
      <c r="B39" s="149"/>
    </row>
    <row r="40" spans="1:2" x14ac:dyDescent="0.2">
      <c r="B40" s="149"/>
    </row>
    <row r="41" spans="1:2" x14ac:dyDescent="0.2">
      <c r="B41" s="149"/>
    </row>
    <row r="44" spans="1:2" x14ac:dyDescent="0.2">
      <c r="B44" s="147"/>
    </row>
    <row r="46" spans="1:2" x14ac:dyDescent="0.2">
      <c r="B46" s="151"/>
    </row>
    <row r="48" spans="1:2" x14ac:dyDescent="0.2">
      <c r="B48" s="151"/>
    </row>
    <row r="50" spans="2:2" x14ac:dyDescent="0.2">
      <c r="B50" s="151"/>
    </row>
    <row r="53" spans="2:2" x14ac:dyDescent="0.2">
      <c r="B53" s="151"/>
    </row>
    <row r="54" spans="2:2" x14ac:dyDescent="0.2">
      <c r="B54" s="147"/>
    </row>
    <row r="56" spans="2:2" x14ac:dyDescent="0.2">
      <c r="B56" s="151"/>
    </row>
    <row r="57" spans="2:2" x14ac:dyDescent="0.2">
      <c r="B57" s="151"/>
    </row>
    <row r="58" spans="2:2" x14ac:dyDescent="0.2">
      <c r="B58" s="151"/>
    </row>
    <row r="60" spans="2:2" x14ac:dyDescent="0.2">
      <c r="B60" s="152"/>
    </row>
  </sheetData>
  <sheetProtection formatCells="0" formatColumns="0" formatRows="0" insertColumns="0" insertRows="0" insertHyperlinks="0" deleteColumns="0" deleteRows="0" sort="0" autoFilter="0" pivotTables="0"/>
  <customSheetViews>
    <customSheetView guid="{2C9B2C1A-81A6-48A3-8FB1-DCFE0A20C29C}" fitToPage="1" topLeftCell="A10">
      <selection activeCell="A14" sqref="A14:B27"/>
      <pageMargins left="0.25" right="0.25" top="0.5" bottom="0.5" header="0.3" footer="0.3"/>
      <printOptions horizontalCentered="1"/>
      <pageSetup orientation="landscape" r:id="rId1"/>
      <headerFooter>
        <oddFooter>&amp;L&amp;K0070C0The Allstate Corporation 4Q19 Supplement&amp;R&amp;K000000&amp;A</oddFooter>
      </headerFooter>
    </customSheetView>
    <customSheetView guid="{D0B20ABF-5FBA-4802-BB92-8148C3F1B1AD}" fitToPage="1">
      <selection sqref="A1:B1"/>
      <pageMargins left="0.25" right="0.25" top="0.5" bottom="0.5" header="0.3" footer="0.3"/>
      <printOptions horizontalCentered="1"/>
      <pageSetup orientation="landscape" r:id="rId2"/>
      <headerFooter>
        <oddFooter>&amp;L&amp;K0070C0The Allstate Corporation 4Q19 Supplement&amp;R&amp;K000000&amp;A</oddFooter>
      </headerFooter>
    </customSheetView>
    <customSheetView guid="{0B7FDDCE-76D6-4341-B795-862A34477CB3}" fitToPage="1" topLeftCell="A10">
      <selection activeCell="B41" sqref="B41"/>
      <pageMargins left="0.25" right="0.25" top="0.5" bottom="0.5" header="0.3" footer="0.3"/>
      <printOptions horizontalCentered="1"/>
      <pageSetup orientation="landscape" r:id="rId3"/>
      <headerFooter>
        <oddFooter>&amp;L&amp;K0070C0The Allstate Corporation 4Q19 Supplement&amp;R&amp;K000000&amp;A</oddFooter>
      </headerFooter>
    </customSheetView>
    <customSheetView guid="{77D3E7D1-C189-4FFB-8084-AE3691A2CCAC}" fitToPage="1" topLeftCell="A10">
      <selection activeCell="B11" sqref="B11"/>
      <pageMargins left="0.25" right="0.25" top="0.5" bottom="0.5" header="0.3" footer="0.3"/>
      <printOptions horizontalCentered="1"/>
      <pageSetup orientation="landscape" r:id="rId4"/>
      <headerFooter>
        <oddFooter>&amp;L&amp;K0070C0The Allstate Corporation 4Q19 Supplement&amp;R&amp;K000000&amp;A</oddFooter>
      </headerFooter>
    </customSheetView>
    <customSheetView guid="{890510C0-555E-4CA3-90D8-F97D8CDBC7E8}" fitToPage="1">
      <selection activeCell="A3" sqref="A3"/>
      <pageMargins left="0.25" right="0.25" top="0.5" bottom="0.5" header="0.3" footer="0.3"/>
      <printOptions horizontalCentered="1"/>
      <pageSetup orientation="landscape" r:id="rId5"/>
      <headerFooter>
        <oddFooter>&amp;L&amp;K0070C0The Allstate Corporation 1Q20 Supplement&amp;R&amp;K000000&amp;A</oddFooter>
      </headerFooter>
    </customSheetView>
    <customSheetView guid="{37FF72F6-90B1-42B8-8DBF-DD3FAC5BA85D}" fitToPage="1">
      <selection activeCell="A3" sqref="A3"/>
      <pageMargins left="0.25" right="0.25" top="0.5" bottom="0.5" header="0.3" footer="0.3"/>
      <printOptions horizontalCentered="1"/>
      <pageSetup orientation="landscape" r:id="rId6"/>
      <headerFooter>
        <oddFooter>&amp;L&amp;K0070C0The Allstate Corporation 1Q20 Supplement&amp;R&amp;K000000&amp;A</oddFooter>
      </headerFooter>
    </customSheetView>
  </customSheetViews>
  <mergeCells count="6">
    <mergeCell ref="A38:B38"/>
    <mergeCell ref="A1:B1"/>
    <mergeCell ref="A3:B3"/>
    <mergeCell ref="A5:B5"/>
    <mergeCell ref="A14:B27"/>
    <mergeCell ref="A29:B36"/>
  </mergeCells>
  <printOptions horizontalCentered="1"/>
  <pageMargins left="0.25" right="0.25" top="0.5" bottom="0.5" header="0.3" footer="0.3"/>
  <pageSetup scale="79" orientation="landscape" r:id="rId7"/>
  <headerFooter>
    <oddFooter>&amp;L&amp;K0070C0The Allstate Corporation 1Q20 Supplement&amp;R&amp;K000000&amp;A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C2E99-AF76-49DE-BBAB-B9E63A52205B}">
  <sheetPr>
    <pageSetUpPr autoPageBreaks="0"/>
  </sheetPr>
  <dimension ref="A1:C47"/>
  <sheetViews>
    <sheetView zoomScaleNormal="100" workbookViewId="0"/>
  </sheetViews>
  <sheetFormatPr defaultColWidth="9.140625" defaultRowHeight="12.75" x14ac:dyDescent="0.2"/>
  <cols>
    <col min="1" max="1" width="195" style="148" customWidth="1"/>
    <col min="2" max="2" width="4.85546875" style="148" customWidth="1"/>
    <col min="3" max="3" width="2.42578125" style="148" customWidth="1"/>
    <col min="4" max="6" width="17.85546875" style="148" customWidth="1"/>
    <col min="7" max="7" width="22.7109375" style="148" customWidth="1"/>
    <col min="8" max="14" width="10.7109375" style="148" customWidth="1"/>
    <col min="15" max="16384" width="9.140625" style="148"/>
  </cols>
  <sheetData>
    <row r="1" spans="1:3" s="145" customFormat="1" ht="15.75" x14ac:dyDescent="0.25">
      <c r="A1" s="143" t="s">
        <v>98</v>
      </c>
      <c r="B1" s="144"/>
      <c r="C1" s="144"/>
    </row>
    <row r="2" spans="1:3" s="145" customFormat="1" ht="15.75" x14ac:dyDescent="0.25">
      <c r="A2" s="144"/>
      <c r="B2" s="144"/>
      <c r="C2" s="144"/>
    </row>
    <row r="3" spans="1:3" ht="99" customHeight="1" x14ac:dyDescent="0.2">
      <c r="A3" s="146" t="s">
        <v>121</v>
      </c>
      <c r="B3" s="146"/>
      <c r="C3" s="147"/>
    </row>
    <row r="4" spans="1:3" ht="6" customHeight="1" x14ac:dyDescent="0.2">
      <c r="A4" s="147" t="s">
        <v>16</v>
      </c>
      <c r="B4" s="147"/>
    </row>
    <row r="5" spans="1:3" ht="12.75" customHeight="1" x14ac:dyDescent="0.2">
      <c r="A5" s="1549" t="s">
        <v>106</v>
      </c>
      <c r="B5" s="147"/>
      <c r="C5" s="147"/>
    </row>
    <row r="6" spans="1:3" x14ac:dyDescent="0.2">
      <c r="A6" s="1549"/>
      <c r="B6" s="147"/>
      <c r="C6" s="147"/>
    </row>
    <row r="7" spans="1:3" x14ac:dyDescent="0.2">
      <c r="A7" s="1549"/>
      <c r="B7" s="147"/>
      <c r="C7" s="147"/>
    </row>
    <row r="8" spans="1:3" x14ac:dyDescent="0.2">
      <c r="A8" s="1549"/>
      <c r="B8" s="147"/>
      <c r="C8" s="147"/>
    </row>
    <row r="9" spans="1:3" x14ac:dyDescent="0.2">
      <c r="A9" s="1549"/>
      <c r="B9" s="147"/>
      <c r="C9" s="147"/>
    </row>
    <row r="10" spans="1:3" x14ac:dyDescent="0.2">
      <c r="A10" s="1549"/>
      <c r="B10" s="147"/>
      <c r="C10" s="147"/>
    </row>
    <row r="11" spans="1:3" x14ac:dyDescent="0.2">
      <c r="A11" s="1549"/>
      <c r="B11" s="147"/>
      <c r="C11" s="147"/>
    </row>
    <row r="12" spans="1:3" x14ac:dyDescent="0.2">
      <c r="A12" s="1549"/>
      <c r="B12" s="147"/>
      <c r="C12" s="147"/>
    </row>
    <row r="13" spans="1:3" x14ac:dyDescent="0.2">
      <c r="A13" s="1549"/>
      <c r="B13" s="147"/>
      <c r="C13" s="147"/>
    </row>
    <row r="14" spans="1:3" x14ac:dyDescent="0.2">
      <c r="A14" s="1549"/>
      <c r="B14" s="147"/>
      <c r="C14" s="147"/>
    </row>
    <row r="15" spans="1:3" x14ac:dyDescent="0.2">
      <c r="A15" s="1549"/>
      <c r="B15" s="147"/>
      <c r="C15" s="147"/>
    </row>
    <row r="16" spans="1:3" ht="67.5" customHeight="1" x14ac:dyDescent="0.2">
      <c r="A16" s="1549"/>
      <c r="B16" s="147"/>
      <c r="C16" s="147"/>
    </row>
    <row r="17" spans="1:3" ht="6" customHeight="1" x14ac:dyDescent="0.2">
      <c r="A17" s="149"/>
      <c r="B17" s="147"/>
      <c r="C17" s="147"/>
    </row>
    <row r="18" spans="1:3" ht="108.75" customHeight="1" x14ac:dyDescent="0.2">
      <c r="A18" s="149" t="s">
        <v>107</v>
      </c>
      <c r="B18" s="147"/>
      <c r="C18" s="147"/>
    </row>
    <row r="19" spans="1:3" ht="6" customHeight="1" x14ac:dyDescent="0.2">
      <c r="A19" s="149"/>
      <c r="B19" s="147"/>
      <c r="C19" s="147"/>
    </row>
    <row r="20" spans="1:3" x14ac:dyDescent="0.2">
      <c r="A20" s="1549" t="s">
        <v>99</v>
      </c>
      <c r="B20" s="147"/>
      <c r="C20" s="147"/>
    </row>
    <row r="21" spans="1:3" x14ac:dyDescent="0.2">
      <c r="A21" s="1552"/>
      <c r="B21" s="147"/>
      <c r="C21" s="147"/>
    </row>
    <row r="22" spans="1:3" x14ac:dyDescent="0.2">
      <c r="A22" s="1549"/>
      <c r="B22" s="147"/>
      <c r="C22" s="147"/>
    </row>
    <row r="23" spans="1:3" x14ac:dyDescent="0.2">
      <c r="A23" s="1549"/>
      <c r="B23" s="147"/>
      <c r="C23" s="147"/>
    </row>
    <row r="24" spans="1:3" x14ac:dyDescent="0.2">
      <c r="A24" s="1549"/>
      <c r="B24" s="147"/>
      <c r="C24" s="147"/>
    </row>
    <row r="25" spans="1:3" x14ac:dyDescent="0.2">
      <c r="A25" s="1549"/>
      <c r="B25" s="147"/>
      <c r="C25" s="147"/>
    </row>
    <row r="26" spans="1:3" x14ac:dyDescent="0.2">
      <c r="A26" s="1549"/>
      <c r="B26" s="147"/>
      <c r="C26" s="147"/>
    </row>
    <row r="27" spans="1:3" ht="56.25" customHeight="1" x14ac:dyDescent="0.2">
      <c r="A27" s="1549"/>
      <c r="B27" s="147"/>
      <c r="C27" s="147"/>
    </row>
    <row r="28" spans="1:3" ht="6" customHeight="1" x14ac:dyDescent="0.2">
      <c r="A28" s="149"/>
      <c r="B28" s="147"/>
      <c r="C28" s="147"/>
    </row>
    <row r="29" spans="1:3" x14ac:dyDescent="0.2">
      <c r="A29" s="150"/>
      <c r="B29" s="147"/>
      <c r="C29" s="147"/>
    </row>
    <row r="31" spans="1:3" x14ac:dyDescent="0.2">
      <c r="A31" s="1551"/>
      <c r="B31" s="1551"/>
      <c r="C31" s="1551"/>
    </row>
    <row r="33" spans="1:3" x14ac:dyDescent="0.2">
      <c r="A33" s="1550"/>
      <c r="B33" s="1550"/>
      <c r="C33" s="1550"/>
    </row>
    <row r="35" spans="1:3" x14ac:dyDescent="0.2">
      <c r="A35" s="1550"/>
      <c r="B35" s="1550"/>
      <c r="C35" s="1550"/>
    </row>
    <row r="37" spans="1:3" x14ac:dyDescent="0.2">
      <c r="A37" s="1550"/>
      <c r="B37" s="1551"/>
      <c r="C37" s="1551"/>
    </row>
    <row r="40" spans="1:3" x14ac:dyDescent="0.2">
      <c r="A40" s="1550"/>
      <c r="B40" s="1550"/>
      <c r="C40" s="1550"/>
    </row>
    <row r="41" spans="1:3" x14ac:dyDescent="0.2">
      <c r="A41" s="1551"/>
      <c r="B41" s="1551"/>
      <c r="C41" s="1551"/>
    </row>
    <row r="43" spans="1:3" x14ac:dyDescent="0.2">
      <c r="A43" s="1550"/>
      <c r="B43" s="1550"/>
      <c r="C43" s="1550"/>
    </row>
    <row r="44" spans="1:3" x14ac:dyDescent="0.2">
      <c r="A44" s="151"/>
      <c r="B44" s="151"/>
      <c r="C44" s="151"/>
    </row>
    <row r="45" spans="1:3" x14ac:dyDescent="0.2">
      <c r="A45" s="151"/>
      <c r="B45" s="151"/>
      <c r="C45" s="151"/>
    </row>
    <row r="47" spans="1:3" x14ac:dyDescent="0.2">
      <c r="A47" s="152"/>
    </row>
  </sheetData>
  <sheetProtection formatCells="0" formatColumns="0" formatRows="0" insertColumns="0" insertRows="0" insertHyperlinks="0" deleteColumns="0" deleteRows="0" sort="0" autoFilter="0" pivotTables="0"/>
  <customSheetViews>
    <customSheetView guid="{2C9B2C1A-81A6-48A3-8FB1-DCFE0A20C29C}" fitToPage="1">
      <selection activeCell="A5" sqref="A5:A16"/>
      <rowBreaks count="1" manualBreakCount="1">
        <brk id="34" max="16383" man="1"/>
      </rowBreaks>
      <pageMargins left="0.25" right="0.25" top="0.5" bottom="0.5" header="0.3" footer="0.3"/>
      <printOptions horizontalCentered="1"/>
      <pageSetup orientation="landscape" r:id="rId1"/>
      <headerFooter>
        <oddFooter>&amp;L&amp;K0070C0The Allstate Corporation 4Q19 Supplement&amp;R&amp;K000000&amp;A</oddFooter>
      </headerFooter>
    </customSheetView>
    <customSheetView guid="{D0B20ABF-5FBA-4802-BB92-8148C3F1B1AD}" fitToPage="1">
      <rowBreaks count="1" manualBreakCount="1">
        <brk id="34" max="16383" man="1"/>
      </rowBreaks>
      <pageMargins left="0.25" right="0.25" top="0.5" bottom="0.5" header="0.3" footer="0.3"/>
      <printOptions horizontalCentered="1"/>
      <pageSetup orientation="landscape" r:id="rId2"/>
      <headerFooter>
        <oddFooter>&amp;L&amp;K0070C0The Allstate Corporation 4Q19 Supplement&amp;R&amp;K000000&amp;A</oddFooter>
      </headerFooter>
    </customSheetView>
    <customSheetView guid="{0B7FDDCE-76D6-4341-B795-862A34477CB3}" fitToPage="1">
      <rowBreaks count="1" manualBreakCount="1">
        <brk id="34" max="16383" man="1"/>
      </rowBreaks>
      <pageMargins left="0.25" right="0.25" top="0.5" bottom="0.5" header="0.3" footer="0.3"/>
      <printOptions horizontalCentered="1"/>
      <pageSetup orientation="landscape" r:id="rId3"/>
      <headerFooter>
        <oddFooter>&amp;L&amp;K0070C0The Allstate Corporation 4Q19 Supplement&amp;R&amp;K000000&amp;A</oddFooter>
      </headerFooter>
    </customSheetView>
    <customSheetView guid="{77D3E7D1-C189-4FFB-8084-AE3691A2CCAC}" fitToPage="1">
      <selection activeCell="A5" sqref="A5:A16"/>
      <rowBreaks count="1" manualBreakCount="1">
        <brk id="34" max="16383" man="1"/>
      </rowBreaks>
      <pageMargins left="0.25" right="0.25" top="0.5" bottom="0.5" header="0.3" footer="0.3"/>
      <printOptions horizontalCentered="1"/>
      <pageSetup orientation="landscape" r:id="rId4"/>
      <headerFooter>
        <oddFooter>&amp;L&amp;K0070C0The Allstate Corporation 4Q19 Supplement&amp;R&amp;K000000&amp;A</oddFooter>
      </headerFooter>
    </customSheetView>
    <customSheetView guid="{890510C0-555E-4CA3-90D8-F97D8CDBC7E8}">
      <selection activeCell="A3" sqref="A3"/>
      <rowBreaks count="1" manualBreakCount="1">
        <brk id="27" max="16383" man="1"/>
      </rowBreaks>
      <pageMargins left="0.25" right="0.25" top="0.5" bottom="0.5" header="0.3" footer="0.3"/>
      <printOptions horizontalCentered="1"/>
      <pageSetup scale="77" orientation="landscape" r:id="rId5"/>
      <headerFooter>
        <oddFooter>&amp;L&amp;K0070C0The Allstate Corporation 1Q20 Supplement&amp;R&amp;K000000&amp;A</oddFooter>
      </headerFooter>
    </customSheetView>
    <customSheetView guid="{37FF72F6-90B1-42B8-8DBF-DD3FAC5BA85D}">
      <selection activeCell="A3" sqref="A3"/>
      <rowBreaks count="1" manualBreakCount="1">
        <brk id="27" max="16383" man="1"/>
      </rowBreaks>
      <pageMargins left="0.25" right="0.25" top="0.5" bottom="0.5" header="0.3" footer="0.3"/>
      <printOptions horizontalCentered="1"/>
      <pageSetup scale="77" orientation="landscape" r:id="rId6"/>
      <headerFooter>
        <oddFooter>&amp;L&amp;K0070C0The Allstate Corporation 1Q20 Supplement&amp;R&amp;K000000&amp;A</oddFooter>
      </headerFooter>
    </customSheetView>
  </customSheetViews>
  <mergeCells count="9">
    <mergeCell ref="A37:C37"/>
    <mergeCell ref="A40:C40"/>
    <mergeCell ref="A41:C41"/>
    <mergeCell ref="A43:C43"/>
    <mergeCell ref="A5:A16"/>
    <mergeCell ref="A20:A27"/>
    <mergeCell ref="A31:C31"/>
    <mergeCell ref="A33:C33"/>
    <mergeCell ref="A35:C35"/>
  </mergeCells>
  <printOptions horizontalCentered="1"/>
  <pageMargins left="0.25" right="0.25" top="0.5" bottom="0.5" header="0.3" footer="0.3"/>
  <pageSetup scale="77" orientation="landscape" r:id="rId7"/>
  <headerFooter>
    <oddFooter>&amp;L&amp;K0070C0The Allstate Corporation 1Q20 Supplement&amp;R&amp;K000000&amp;A</oddFooter>
  </headerFooter>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D644-63E0-4E8F-9E89-60D6CDCEC523}">
  <sheetPr>
    <pageSetUpPr fitToPage="1"/>
  </sheetPr>
  <dimension ref="A1:X64"/>
  <sheetViews>
    <sheetView zoomScaleNormal="100" workbookViewId="0">
      <selection activeCell="J54" sqref="J54"/>
    </sheetView>
  </sheetViews>
  <sheetFormatPr defaultColWidth="13.7109375" defaultRowHeight="14.25" x14ac:dyDescent="0.2"/>
  <cols>
    <col min="1" max="1" width="1.5703125" style="976" customWidth="1"/>
    <col min="2" max="2" width="54.42578125" customWidth="1"/>
    <col min="3" max="3" width="12.28515625" customWidth="1"/>
    <col min="4" max="4" width="2.42578125" customWidth="1"/>
    <col min="5" max="5" width="12.28515625" customWidth="1"/>
    <col min="6" max="6" width="2.42578125" customWidth="1"/>
    <col min="7" max="7" width="12.28515625" customWidth="1"/>
    <col min="8" max="8" width="2.42578125" customWidth="1"/>
    <col min="9" max="9" width="12.28515625" customWidth="1"/>
    <col min="10" max="10" width="2.42578125" style="1099" customWidth="1"/>
    <col min="11" max="11" width="12.28515625" customWidth="1"/>
    <col min="12" max="12" width="2.42578125" style="1099" customWidth="1"/>
    <col min="13" max="13" width="12.28515625" customWidth="1"/>
    <col min="14" max="14" width="2.42578125" style="1099" customWidth="1"/>
    <col min="15" max="15" width="12.28515625" customWidth="1"/>
    <col min="16" max="16" width="2.42578125" style="1099" customWidth="1"/>
    <col min="17" max="17" width="12.28515625" customWidth="1"/>
    <col min="18" max="18" width="2.42578125" style="1099" customWidth="1"/>
    <col min="19" max="19" width="12.28515625" customWidth="1"/>
    <col min="20" max="20" width="2.42578125" customWidth="1"/>
    <col min="21" max="21" width="12.28515625" customWidth="1"/>
    <col min="22" max="22" width="5.28515625" customWidth="1"/>
  </cols>
  <sheetData>
    <row r="1" spans="1:24" ht="13.5" customHeight="1" x14ac:dyDescent="0.25">
      <c r="A1" s="1356" t="s">
        <v>0</v>
      </c>
      <c r="B1" s="1356"/>
      <c r="C1" s="1356"/>
      <c r="D1" s="1356"/>
      <c r="E1" s="1356"/>
      <c r="F1" s="1356"/>
      <c r="G1" s="1356"/>
      <c r="H1" s="1356"/>
      <c r="I1" s="1356"/>
      <c r="J1" s="1356"/>
      <c r="K1" s="1356"/>
      <c r="L1" s="1356"/>
      <c r="M1" s="1356"/>
      <c r="N1" s="1356"/>
      <c r="O1" s="1356"/>
      <c r="P1" s="1356"/>
      <c r="Q1" s="1356"/>
      <c r="R1" s="1356"/>
      <c r="S1" s="1356"/>
      <c r="T1" s="1356"/>
      <c r="U1" s="1356"/>
    </row>
    <row r="2" spans="1:24" ht="13.5" customHeight="1" x14ac:dyDescent="0.25">
      <c r="A2" s="1336" t="s">
        <v>536</v>
      </c>
      <c r="B2" s="1336"/>
      <c r="C2" s="1336"/>
      <c r="D2" s="1336"/>
      <c r="E2" s="1336"/>
      <c r="F2" s="1336"/>
      <c r="G2" s="1336"/>
      <c r="H2" s="1336"/>
      <c r="I2" s="1336"/>
      <c r="J2" s="1336"/>
      <c r="K2" s="1336"/>
      <c r="L2" s="1336"/>
      <c r="M2" s="1336"/>
      <c r="N2" s="1336"/>
      <c r="O2" s="1336"/>
      <c r="P2" s="1336"/>
      <c r="Q2" s="1336"/>
      <c r="R2" s="1336"/>
      <c r="S2" s="1336"/>
      <c r="T2" s="1336"/>
      <c r="U2" s="1336"/>
    </row>
    <row r="4" spans="1:24" ht="25.9" customHeight="1" x14ac:dyDescent="0.2">
      <c r="A4" s="1357" t="s">
        <v>3</v>
      </c>
      <c r="B4" s="1357"/>
      <c r="C4" s="1098" t="s">
        <v>295</v>
      </c>
      <c r="D4" s="1358" t="s">
        <v>537</v>
      </c>
      <c r="E4" s="1358"/>
      <c r="F4" s="1358"/>
      <c r="G4" s="1098" t="s">
        <v>7</v>
      </c>
      <c r="H4" s="1358" t="s">
        <v>538</v>
      </c>
      <c r="I4" s="1358"/>
      <c r="J4" s="1358"/>
      <c r="K4" s="1098" t="s">
        <v>42</v>
      </c>
      <c r="M4" s="1098" t="s">
        <v>5</v>
      </c>
      <c r="O4" s="1098" t="s">
        <v>6</v>
      </c>
      <c r="Q4" s="1098" t="s">
        <v>539</v>
      </c>
      <c r="R4" s="1358" t="s">
        <v>540</v>
      </c>
      <c r="S4" s="1358"/>
      <c r="T4" s="1358"/>
      <c r="U4" s="1098" t="s">
        <v>541</v>
      </c>
      <c r="X4" s="1100"/>
    </row>
    <row r="5" spans="1:24" ht="15.75" customHeight="1" x14ac:dyDescent="0.2">
      <c r="C5" s="1354" t="s">
        <v>117</v>
      </c>
      <c r="D5" s="1354"/>
      <c r="E5" s="1354"/>
      <c r="F5" s="1354"/>
      <c r="G5" s="1354"/>
      <c r="H5" s="1354"/>
      <c r="I5" s="1354"/>
      <c r="J5" s="1354"/>
      <c r="K5" s="1354"/>
      <c r="L5" s="1354"/>
      <c r="M5" s="1354"/>
      <c r="N5" s="1354"/>
      <c r="O5" s="1354"/>
      <c r="P5" s="1354"/>
      <c r="Q5" s="1354"/>
      <c r="R5" s="1354"/>
      <c r="S5" s="1354"/>
      <c r="T5" s="1354"/>
      <c r="U5" s="1354"/>
    </row>
    <row r="6" spans="1:24" ht="12" customHeight="1" x14ac:dyDescent="0.2">
      <c r="A6" s="1350" t="s">
        <v>542</v>
      </c>
      <c r="B6" s="1350"/>
      <c r="C6" s="1101">
        <v>8881</v>
      </c>
      <c r="D6" s="1101"/>
      <c r="E6" s="1101">
        <v>0</v>
      </c>
      <c r="F6" s="1101"/>
      <c r="G6" s="1101">
        <v>8881</v>
      </c>
      <c r="H6" s="1101"/>
      <c r="I6" s="1101">
        <v>354</v>
      </c>
      <c r="J6" s="1102"/>
      <c r="K6" s="1101">
        <v>333</v>
      </c>
      <c r="L6" s="1102"/>
      <c r="M6" s="1101">
        <v>282</v>
      </c>
      <c r="N6" s="1102"/>
      <c r="O6" s="1101">
        <v>2</v>
      </c>
      <c r="P6" s="1102"/>
      <c r="Q6" s="1101">
        <v>0</v>
      </c>
      <c r="R6" s="1102"/>
      <c r="S6" s="1101">
        <v>0</v>
      </c>
      <c r="T6" s="1101"/>
      <c r="U6" s="1101">
        <v>9852</v>
      </c>
      <c r="W6" s="1103"/>
    </row>
    <row r="7" spans="1:24" ht="12" customHeight="1" x14ac:dyDescent="0.2">
      <c r="A7" s="1355" t="s">
        <v>447</v>
      </c>
      <c r="B7" s="1355"/>
      <c r="C7" s="1104">
        <v>0</v>
      </c>
      <c r="D7" s="1105"/>
      <c r="E7" s="1104">
        <v>0</v>
      </c>
      <c r="F7" s="1105"/>
      <c r="G7" s="1104">
        <v>0</v>
      </c>
      <c r="H7" s="1105"/>
      <c r="I7" s="1104">
        <v>38</v>
      </c>
      <c r="J7" s="1106"/>
      <c r="K7" s="1104">
        <v>0</v>
      </c>
      <c r="L7" s="1106"/>
      <c r="M7" s="1104">
        <v>0</v>
      </c>
      <c r="N7" s="1106"/>
      <c r="O7" s="1104">
        <v>0</v>
      </c>
      <c r="P7" s="1106"/>
      <c r="Q7" s="1104">
        <v>0</v>
      </c>
      <c r="R7" s="1106"/>
      <c r="S7" s="1104">
        <v>-38</v>
      </c>
      <c r="T7" s="1105"/>
      <c r="U7" s="1104">
        <v>0</v>
      </c>
    </row>
    <row r="8" spans="1:24" ht="12" customHeight="1" x14ac:dyDescent="0.2">
      <c r="A8" s="1350" t="s">
        <v>261</v>
      </c>
      <c r="B8" s="1350"/>
      <c r="C8" s="1107">
        <v>181</v>
      </c>
      <c r="D8" s="1108"/>
      <c r="E8" s="1107">
        <v>0</v>
      </c>
      <c r="F8" s="1108"/>
      <c r="G8" s="1107">
        <v>181</v>
      </c>
      <c r="H8" s="1108"/>
      <c r="I8" s="1107">
        <v>52</v>
      </c>
      <c r="J8" s="1109"/>
      <c r="K8" s="1107">
        <v>32</v>
      </c>
      <c r="L8" s="1109"/>
      <c r="M8" s="1107">
        <v>0</v>
      </c>
      <c r="N8" s="1109"/>
      <c r="O8" s="1107">
        <v>0</v>
      </c>
      <c r="P8" s="1109"/>
      <c r="Q8" s="1107">
        <v>0</v>
      </c>
      <c r="R8" s="1109"/>
      <c r="S8" s="1107">
        <v>0</v>
      </c>
      <c r="T8" s="1108"/>
      <c r="U8" s="1107">
        <v>265</v>
      </c>
    </row>
    <row r="9" spans="1:24" ht="12" customHeight="1" x14ac:dyDescent="0.2">
      <c r="A9" s="1355" t="s">
        <v>448</v>
      </c>
      <c r="B9" s="1355"/>
      <c r="C9" s="1104">
        <v>-5249</v>
      </c>
      <c r="D9" s="1105"/>
      <c r="E9" s="1104">
        <v>-2</v>
      </c>
      <c r="F9" s="1105"/>
      <c r="G9" s="1104">
        <v>-5251</v>
      </c>
      <c r="H9" s="1105"/>
      <c r="I9" s="1104">
        <v>-92</v>
      </c>
      <c r="J9" s="1106"/>
      <c r="K9" s="1104">
        <v>0</v>
      </c>
      <c r="L9" s="1106"/>
      <c r="M9" s="1104">
        <v>0</v>
      </c>
      <c r="N9" s="1106"/>
      <c r="O9" s="1104">
        <v>0</v>
      </c>
      <c r="P9" s="1106"/>
      <c r="Q9" s="1104">
        <v>0</v>
      </c>
      <c r="R9" s="1106"/>
      <c r="S9" s="1104">
        <v>2</v>
      </c>
      <c r="T9" s="1105"/>
      <c r="U9" s="1104">
        <v>-5341</v>
      </c>
    </row>
    <row r="10" spans="1:24" ht="12" customHeight="1" x14ac:dyDescent="0.2">
      <c r="A10" s="1350" t="s">
        <v>263</v>
      </c>
      <c r="B10" s="1350"/>
      <c r="C10" s="1107">
        <v>-210</v>
      </c>
      <c r="D10" s="1108"/>
      <c r="E10" s="1107">
        <v>0</v>
      </c>
      <c r="F10" s="1108"/>
      <c r="G10" s="1107">
        <v>-210</v>
      </c>
      <c r="H10" s="1108"/>
      <c r="I10" s="1107">
        <v>0</v>
      </c>
      <c r="J10" s="1109"/>
      <c r="K10" s="1107">
        <v>0</v>
      </c>
      <c r="L10" s="1109"/>
      <c r="M10" s="1107">
        <v>0</v>
      </c>
      <c r="N10" s="1109"/>
      <c r="O10" s="1107">
        <v>0</v>
      </c>
      <c r="P10" s="1109"/>
      <c r="Q10" s="1107">
        <v>0</v>
      </c>
      <c r="R10" s="1109"/>
      <c r="S10" s="1107">
        <v>0</v>
      </c>
      <c r="T10" s="1108"/>
      <c r="U10" s="1107">
        <v>-210</v>
      </c>
    </row>
    <row r="11" spans="1:24" ht="12" customHeight="1" x14ac:dyDescent="0.2">
      <c r="A11" s="1349" t="s">
        <v>543</v>
      </c>
      <c r="B11" s="1349"/>
      <c r="C11" s="1110">
        <v>0</v>
      </c>
      <c r="D11" s="1111"/>
      <c r="E11" s="1110">
        <v>0</v>
      </c>
      <c r="F11" s="1111"/>
      <c r="G11" s="1110">
        <v>0</v>
      </c>
      <c r="H11" s="1111"/>
      <c r="I11" s="1110">
        <v>0</v>
      </c>
      <c r="J11" s="1112"/>
      <c r="K11" s="1110">
        <v>-268</v>
      </c>
      <c r="L11" s="1112"/>
      <c r="M11" s="1110">
        <v>-150</v>
      </c>
      <c r="N11" s="1112"/>
      <c r="O11" s="1110">
        <v>-215</v>
      </c>
      <c r="P11" s="1112"/>
      <c r="Q11" s="1110">
        <v>0</v>
      </c>
      <c r="R11" s="1112"/>
      <c r="S11" s="1110">
        <v>0</v>
      </c>
      <c r="T11" s="1111"/>
      <c r="U11" s="1110">
        <v>-633</v>
      </c>
    </row>
    <row r="12" spans="1:24" ht="12" customHeight="1" x14ac:dyDescent="0.2">
      <c r="A12" s="1350" t="s">
        <v>177</v>
      </c>
      <c r="B12" s="1350"/>
      <c r="C12" s="1107">
        <v>-1167</v>
      </c>
      <c r="D12" s="1108"/>
      <c r="E12" s="1107">
        <v>0</v>
      </c>
      <c r="F12" s="1108"/>
      <c r="G12" s="1107">
        <v>-1167</v>
      </c>
      <c r="H12" s="1108"/>
      <c r="I12" s="1107">
        <v>-153</v>
      </c>
      <c r="J12" s="1109"/>
      <c r="K12" s="1107">
        <v>-34</v>
      </c>
      <c r="L12" s="1109"/>
      <c r="M12" s="1107">
        <v>-45</v>
      </c>
      <c r="N12" s="1109"/>
      <c r="O12" s="1107">
        <v>-2</v>
      </c>
      <c r="P12" s="1109"/>
      <c r="Q12" s="1107">
        <v>0</v>
      </c>
      <c r="R12" s="1109"/>
      <c r="S12" s="1107">
        <v>0</v>
      </c>
      <c r="T12" s="1108"/>
      <c r="U12" s="1107">
        <v>-1401</v>
      </c>
    </row>
    <row r="13" spans="1:24" ht="12" customHeight="1" x14ac:dyDescent="0.2">
      <c r="A13" s="1349" t="s">
        <v>449</v>
      </c>
      <c r="B13" s="1349"/>
      <c r="C13" s="1110">
        <v>-1083</v>
      </c>
      <c r="D13" s="1111"/>
      <c r="E13" s="1110">
        <v>-1</v>
      </c>
      <c r="F13" s="1111"/>
      <c r="G13" s="1110">
        <v>-1084</v>
      </c>
      <c r="H13" s="1111"/>
      <c r="I13" s="1110">
        <v>-161</v>
      </c>
      <c r="J13" s="1112"/>
      <c r="K13" s="1110">
        <v>-84</v>
      </c>
      <c r="L13" s="1112"/>
      <c r="M13" s="1110">
        <v>-75</v>
      </c>
      <c r="N13" s="1112"/>
      <c r="O13" s="1110">
        <v>-6</v>
      </c>
      <c r="P13" s="1112"/>
      <c r="Q13" s="1110">
        <v>-25</v>
      </c>
      <c r="R13" s="1112"/>
      <c r="S13" s="1110">
        <v>36</v>
      </c>
      <c r="T13" s="1111"/>
      <c r="U13" s="1110">
        <v>-1399</v>
      </c>
    </row>
    <row r="14" spans="1:24" ht="12" customHeight="1" x14ac:dyDescent="0.2">
      <c r="A14" s="1350" t="s">
        <v>688</v>
      </c>
      <c r="B14" s="1350"/>
      <c r="C14" s="1107">
        <v>0</v>
      </c>
      <c r="D14" s="1108"/>
      <c r="E14" s="1107">
        <v>0</v>
      </c>
      <c r="F14" s="1108"/>
      <c r="G14" s="1107">
        <v>0</v>
      </c>
      <c r="H14" s="1108"/>
      <c r="I14" s="1107">
        <v>0</v>
      </c>
      <c r="J14" s="1109"/>
      <c r="K14" s="1107">
        <v>0</v>
      </c>
      <c r="L14" s="1109"/>
      <c r="M14" s="1107">
        <v>0</v>
      </c>
      <c r="N14" s="1109"/>
      <c r="O14" s="1107">
        <v>0</v>
      </c>
      <c r="P14" s="1109"/>
      <c r="Q14" s="1107">
        <v>-318</v>
      </c>
      <c r="R14" s="1109"/>
      <c r="S14" s="1107">
        <v>0</v>
      </c>
      <c r="T14" s="1108"/>
      <c r="U14" s="1107">
        <v>-318</v>
      </c>
    </row>
    <row r="15" spans="1:24" ht="12" customHeight="1" x14ac:dyDescent="0.2">
      <c r="A15" s="1349" t="s">
        <v>175</v>
      </c>
      <c r="B15" s="1349"/>
      <c r="C15" s="1110">
        <v>-4</v>
      </c>
      <c r="D15" s="1111"/>
      <c r="E15" s="1110">
        <v>0</v>
      </c>
      <c r="F15" s="1111"/>
      <c r="G15" s="1110">
        <v>-4</v>
      </c>
      <c r="H15" s="1111"/>
      <c r="I15" s="1110">
        <v>0</v>
      </c>
      <c r="J15" s="1112"/>
      <c r="K15" s="1110">
        <v>-1</v>
      </c>
      <c r="L15" s="1112"/>
      <c r="M15" s="1110">
        <v>0</v>
      </c>
      <c r="N15" s="1112"/>
      <c r="O15" s="1110">
        <v>0</v>
      </c>
      <c r="P15" s="1112"/>
      <c r="Q15" s="1110">
        <v>0</v>
      </c>
      <c r="R15" s="1112"/>
      <c r="S15" s="1110">
        <v>0</v>
      </c>
      <c r="T15" s="1111"/>
      <c r="U15" s="1110">
        <v>-5</v>
      </c>
    </row>
    <row r="16" spans="1:24" ht="12" customHeight="1" x14ac:dyDescent="0.2">
      <c r="A16" s="1350" t="s">
        <v>270</v>
      </c>
      <c r="B16" s="1350"/>
      <c r="C16" s="1107">
        <v>-1</v>
      </c>
      <c r="D16" s="1108"/>
      <c r="E16" s="1107">
        <v>0</v>
      </c>
      <c r="F16" s="1108"/>
      <c r="G16" s="1107">
        <v>-1</v>
      </c>
      <c r="H16" s="1108"/>
      <c r="I16" s="1107">
        <v>-27</v>
      </c>
      <c r="J16" s="1109"/>
      <c r="K16" s="1107">
        <v>0</v>
      </c>
      <c r="L16" s="1109"/>
      <c r="M16" s="1107">
        <v>0</v>
      </c>
      <c r="N16" s="1109"/>
      <c r="O16" s="1107">
        <v>0</v>
      </c>
      <c r="P16" s="1109"/>
      <c r="Q16" s="1107">
        <v>0</v>
      </c>
      <c r="R16" s="1109"/>
      <c r="S16" s="1107">
        <v>0</v>
      </c>
      <c r="T16" s="1108"/>
      <c r="U16" s="1107">
        <v>-28</v>
      </c>
      <c r="V16" s="976"/>
    </row>
    <row r="17" spans="1:21" ht="12" customHeight="1" x14ac:dyDescent="0.2">
      <c r="A17" s="1349" t="s">
        <v>265</v>
      </c>
      <c r="B17" s="1349"/>
      <c r="C17" s="1110">
        <v>0</v>
      </c>
      <c r="D17" s="1111"/>
      <c r="E17" s="1110">
        <v>0</v>
      </c>
      <c r="F17" s="1111"/>
      <c r="G17" s="1110">
        <v>0</v>
      </c>
      <c r="H17" s="1111"/>
      <c r="I17" s="1110">
        <v>0</v>
      </c>
      <c r="J17" s="1112"/>
      <c r="K17" s="1110">
        <v>0</v>
      </c>
      <c r="L17" s="1112"/>
      <c r="M17" s="1110">
        <v>0</v>
      </c>
      <c r="N17" s="1112"/>
      <c r="O17" s="1110">
        <v>0</v>
      </c>
      <c r="P17" s="1112"/>
      <c r="Q17" s="1110">
        <v>0</v>
      </c>
      <c r="R17" s="1112"/>
      <c r="S17" s="1110">
        <v>0</v>
      </c>
      <c r="T17" s="1111"/>
      <c r="U17" s="1110">
        <v>0</v>
      </c>
    </row>
    <row r="18" spans="1:21" s="976" customFormat="1" ht="12" customHeight="1" x14ac:dyDescent="0.2">
      <c r="A18" s="1350" t="s">
        <v>249</v>
      </c>
      <c r="B18" s="1350"/>
      <c r="C18" s="1113">
        <v>0</v>
      </c>
      <c r="D18" s="1108"/>
      <c r="E18" s="1113">
        <v>0</v>
      </c>
      <c r="F18" s="1108"/>
      <c r="G18" s="1113">
        <v>0</v>
      </c>
      <c r="H18" s="1108"/>
      <c r="I18" s="1107">
        <v>0</v>
      </c>
      <c r="J18" s="1109"/>
      <c r="K18" s="1107">
        <v>0</v>
      </c>
      <c r="L18" s="1109"/>
      <c r="M18" s="1107">
        <v>0</v>
      </c>
      <c r="N18" s="1109"/>
      <c r="O18" s="1107">
        <v>0</v>
      </c>
      <c r="P18" s="1109"/>
      <c r="Q18" s="1107">
        <v>-81</v>
      </c>
      <c r="R18" s="1109"/>
      <c r="S18" s="1107">
        <v>0</v>
      </c>
      <c r="T18" s="1108"/>
      <c r="U18" s="1107">
        <v>-81</v>
      </c>
    </row>
    <row r="19" spans="1:21" s="976" customFormat="1" ht="12" customHeight="1" thickBot="1" x14ac:dyDescent="0.25">
      <c r="A19" s="1353" t="s">
        <v>356</v>
      </c>
      <c r="B19" s="1353"/>
      <c r="C19" s="1114">
        <v>1348</v>
      </c>
      <c r="D19" s="1115"/>
      <c r="E19" s="1114">
        <v>-3</v>
      </c>
      <c r="F19" s="1012"/>
      <c r="G19" s="1116">
        <v>1345</v>
      </c>
      <c r="H19" s="1111"/>
      <c r="I19" s="1111"/>
      <c r="J19" s="1112"/>
      <c r="K19" s="1111"/>
      <c r="L19" s="1112"/>
      <c r="M19" s="1111"/>
      <c r="N19" s="1112"/>
      <c r="O19" s="1111"/>
      <c r="P19" s="1112"/>
      <c r="Q19" s="1111"/>
      <c r="R19" s="1112"/>
      <c r="S19" s="1111"/>
      <c r="T19" s="1111"/>
      <c r="U19" s="1111"/>
    </row>
    <row r="20" spans="1:21" s="976" customFormat="1" ht="12" customHeight="1" thickTop="1" x14ac:dyDescent="0.2">
      <c r="A20" s="1350" t="s">
        <v>2</v>
      </c>
      <c r="B20" s="1350"/>
      <c r="C20" s="1117"/>
      <c r="D20" s="1118"/>
      <c r="E20" s="1117"/>
      <c r="F20" s="1118"/>
      <c r="G20" s="1107">
        <v>202</v>
      </c>
      <c r="H20" s="1108"/>
      <c r="I20" s="1107">
        <v>10</v>
      </c>
      <c r="J20" s="1109"/>
      <c r="K20" s="1107">
        <v>128</v>
      </c>
      <c r="L20" s="1109"/>
      <c r="M20" s="1107">
        <v>20</v>
      </c>
      <c r="N20" s="1109"/>
      <c r="O20" s="1107">
        <v>47</v>
      </c>
      <c r="P20" s="1109"/>
      <c r="Q20" s="1107">
        <v>14</v>
      </c>
      <c r="R20" s="1109"/>
      <c r="S20" s="1107">
        <v>0</v>
      </c>
      <c r="T20" s="1108"/>
      <c r="U20" s="1107">
        <v>421</v>
      </c>
    </row>
    <row r="21" spans="1:21" s="976" customFormat="1" ht="12" customHeight="1" x14ac:dyDescent="0.2">
      <c r="A21" s="1349" t="s">
        <v>678</v>
      </c>
      <c r="B21" s="1349"/>
      <c r="C21" s="972"/>
      <c r="D21" s="972"/>
      <c r="E21" s="972"/>
      <c r="F21" s="972"/>
      <c r="G21" s="1110">
        <v>-103</v>
      </c>
      <c r="H21" s="1111"/>
      <c r="I21" s="1110">
        <v>-24</v>
      </c>
      <c r="J21" s="1112"/>
      <c r="K21" s="1110">
        <v>-31</v>
      </c>
      <c r="L21" s="1112"/>
      <c r="M21" s="1110">
        <v>-14</v>
      </c>
      <c r="N21" s="1112"/>
      <c r="O21" s="1110">
        <v>-269</v>
      </c>
      <c r="P21" s="1112"/>
      <c r="Q21" s="1110">
        <v>-21</v>
      </c>
      <c r="R21" s="1112"/>
      <c r="S21" s="1110">
        <v>0</v>
      </c>
      <c r="T21" s="1111"/>
      <c r="U21" s="1110">
        <v>-462</v>
      </c>
    </row>
    <row r="22" spans="1:21" s="976" customFormat="1" ht="12" customHeight="1" x14ac:dyDescent="0.2">
      <c r="A22" s="1350" t="s">
        <v>521</v>
      </c>
      <c r="B22" s="1350"/>
      <c r="C22" s="1118"/>
      <c r="D22" s="1118"/>
      <c r="E22" s="1118"/>
      <c r="F22" s="1118"/>
      <c r="G22" s="1107">
        <v>0</v>
      </c>
      <c r="H22" s="1108"/>
      <c r="I22" s="1107">
        <v>0</v>
      </c>
      <c r="J22" s="1109"/>
      <c r="K22" s="1107">
        <v>0</v>
      </c>
      <c r="L22" s="1109"/>
      <c r="M22" s="1107">
        <v>0</v>
      </c>
      <c r="N22" s="1109"/>
      <c r="O22" s="1107">
        <v>1</v>
      </c>
      <c r="P22" s="1109"/>
      <c r="Q22" s="1107">
        <v>0</v>
      </c>
      <c r="R22" s="1109"/>
      <c r="S22" s="1107">
        <v>0</v>
      </c>
      <c r="T22" s="1108"/>
      <c r="U22" s="1107">
        <v>1</v>
      </c>
    </row>
    <row r="23" spans="1:21" s="976" customFormat="1" ht="12" customHeight="1" x14ac:dyDescent="0.2">
      <c r="A23" s="1349" t="s">
        <v>456</v>
      </c>
      <c r="B23" s="1349"/>
      <c r="C23" s="972"/>
      <c r="D23" s="972"/>
      <c r="E23" s="972"/>
      <c r="F23" s="972"/>
      <c r="G23" s="1110">
        <v>-282</v>
      </c>
      <c r="H23" s="1111"/>
      <c r="I23" s="1110">
        <v>0</v>
      </c>
      <c r="J23" s="1112"/>
      <c r="K23" s="1110">
        <v>-11</v>
      </c>
      <c r="L23" s="1112"/>
      <c r="M23" s="1110">
        <v>-4</v>
      </c>
      <c r="N23" s="1112"/>
      <c r="O23" s="1110">
        <v>93</v>
      </c>
      <c r="P23" s="1112"/>
      <c r="Q23" s="1110">
        <v>92</v>
      </c>
      <c r="R23" s="1112"/>
      <c r="S23" s="1110">
        <v>0</v>
      </c>
      <c r="T23" s="1111"/>
      <c r="U23" s="1110">
        <v>-112</v>
      </c>
    </row>
    <row r="24" spans="1:21" s="976" customFormat="1" ht="12" customHeight="1" x14ac:dyDescent="0.2">
      <c r="A24" s="1350" t="s">
        <v>247</v>
      </c>
      <c r="B24" s="1350"/>
      <c r="C24" s="1118"/>
      <c r="D24" s="1118"/>
      <c r="E24" s="1118"/>
      <c r="F24" s="1118"/>
      <c r="G24" s="1113">
        <v>0</v>
      </c>
      <c r="H24" s="1108"/>
      <c r="I24" s="1113">
        <v>0</v>
      </c>
      <c r="J24" s="1109"/>
      <c r="K24" s="1113">
        <v>0</v>
      </c>
      <c r="L24" s="1109"/>
      <c r="M24" s="1113">
        <v>0</v>
      </c>
      <c r="N24" s="1109"/>
      <c r="O24" s="1113">
        <v>0</v>
      </c>
      <c r="P24" s="1109"/>
      <c r="Q24" s="1113">
        <v>-36</v>
      </c>
      <c r="R24" s="1109"/>
      <c r="S24" s="1113">
        <v>0</v>
      </c>
      <c r="T24" s="1108"/>
      <c r="U24" s="1113">
        <v>-36</v>
      </c>
    </row>
    <row r="25" spans="1:21" s="976" customFormat="1" ht="12" customHeight="1" x14ac:dyDescent="0.2">
      <c r="A25" s="1353" t="s">
        <v>544</v>
      </c>
      <c r="B25" s="1353"/>
      <c r="C25" s="972"/>
      <c r="D25" s="972"/>
      <c r="E25" s="972"/>
      <c r="F25" s="972"/>
      <c r="G25" s="1119">
        <v>1162</v>
      </c>
      <c r="H25" s="1115"/>
      <c r="I25" s="1119">
        <v>-3</v>
      </c>
      <c r="J25" s="1112"/>
      <c r="K25" s="1119">
        <v>64</v>
      </c>
      <c r="L25" s="1112"/>
      <c r="M25" s="1119">
        <v>14</v>
      </c>
      <c r="N25" s="1112"/>
      <c r="O25" s="1119">
        <v>-349</v>
      </c>
      <c r="P25" s="1112"/>
      <c r="Q25" s="1119">
        <v>-375</v>
      </c>
      <c r="R25" s="1112"/>
      <c r="S25" s="1119">
        <v>0</v>
      </c>
      <c r="T25" s="1115"/>
      <c r="U25" s="1119">
        <v>513</v>
      </c>
    </row>
    <row r="26" spans="1:21" s="976" customFormat="1" ht="12" customHeight="1" x14ac:dyDescent="0.2">
      <c r="A26" s="1350" t="s">
        <v>696</v>
      </c>
      <c r="B26" s="1350"/>
      <c r="C26" s="1118"/>
      <c r="D26" s="1118"/>
      <c r="E26" s="1118"/>
      <c r="F26" s="1118"/>
      <c r="G26" s="1107">
        <v>82</v>
      </c>
      <c r="H26" s="1108"/>
      <c r="I26" s="1107">
        <v>19</v>
      </c>
      <c r="J26" s="1109"/>
      <c r="K26" s="1107">
        <v>25</v>
      </c>
      <c r="L26" s="1109"/>
      <c r="M26" s="1107">
        <v>10</v>
      </c>
      <c r="N26" s="1109"/>
      <c r="O26" s="1107">
        <v>213</v>
      </c>
      <c r="P26" s="1109"/>
      <c r="Q26" s="1107">
        <v>17</v>
      </c>
      <c r="R26" s="1109"/>
      <c r="S26" s="1107">
        <v>0</v>
      </c>
      <c r="T26" s="1108"/>
      <c r="U26" s="1107">
        <v>366</v>
      </c>
    </row>
    <row r="27" spans="1:21" s="976" customFormat="1" ht="12" customHeight="1" x14ac:dyDescent="0.2">
      <c r="A27" s="1349" t="s">
        <v>687</v>
      </c>
      <c r="B27" s="1349"/>
      <c r="C27" s="1349"/>
      <c r="D27" s="972"/>
      <c r="E27" s="972"/>
      <c r="F27" s="972"/>
      <c r="G27" s="1110">
        <v>0</v>
      </c>
      <c r="H27" s="1111"/>
      <c r="I27" s="1110">
        <v>0</v>
      </c>
      <c r="J27" s="1112"/>
      <c r="K27" s="1110">
        <v>0</v>
      </c>
      <c r="L27" s="1112"/>
      <c r="M27" s="1110">
        <v>0</v>
      </c>
      <c r="N27" s="1112"/>
      <c r="O27" s="1110">
        <v>0</v>
      </c>
      <c r="P27" s="1112"/>
      <c r="Q27" s="1110">
        <v>251</v>
      </c>
      <c r="R27" s="1112"/>
      <c r="S27" s="1110"/>
      <c r="T27" s="1111"/>
      <c r="U27" s="1110">
        <v>251</v>
      </c>
    </row>
    <row r="28" spans="1:21" s="976" customFormat="1" ht="12" customHeight="1" x14ac:dyDescent="0.2">
      <c r="A28" s="1350" t="s">
        <v>174</v>
      </c>
      <c r="B28" s="1350"/>
      <c r="C28" s="1350"/>
      <c r="D28" s="1118"/>
      <c r="E28" s="1118"/>
      <c r="F28" s="1118"/>
      <c r="G28" s="1107">
        <v>0</v>
      </c>
      <c r="H28" s="1108"/>
      <c r="I28" s="1107">
        <v>0</v>
      </c>
      <c r="J28" s="1109"/>
      <c r="K28" s="1107">
        <v>-12</v>
      </c>
      <c r="L28" s="1109"/>
      <c r="M28" s="1107">
        <v>0</v>
      </c>
      <c r="N28" s="1109"/>
      <c r="O28" s="1107">
        <v>-2</v>
      </c>
      <c r="P28" s="1109"/>
      <c r="Q28" s="1107">
        <v>0</v>
      </c>
      <c r="R28" s="1109"/>
      <c r="S28" s="1107">
        <v>0</v>
      </c>
      <c r="T28" s="1108"/>
      <c r="U28" s="1107">
        <v>-14</v>
      </c>
    </row>
    <row r="29" spans="1:21" s="976" customFormat="1" ht="23.25" customHeight="1" x14ac:dyDescent="0.2">
      <c r="A29" s="1349" t="s">
        <v>545</v>
      </c>
      <c r="B29" s="1349"/>
      <c r="C29" s="1349"/>
      <c r="D29" s="1349"/>
      <c r="E29" s="1349"/>
      <c r="F29" s="1349"/>
      <c r="G29" s="1110">
        <v>0</v>
      </c>
      <c r="H29" s="1111"/>
      <c r="I29" s="1110">
        <v>0</v>
      </c>
      <c r="J29" s="1112"/>
      <c r="K29" s="1110">
        <v>3</v>
      </c>
      <c r="L29" s="1112"/>
      <c r="M29" s="1110">
        <v>0</v>
      </c>
      <c r="N29" s="1112"/>
      <c r="O29" s="1110">
        <v>0</v>
      </c>
      <c r="P29" s="1112"/>
      <c r="Q29" s="1110">
        <v>0</v>
      </c>
      <c r="R29" s="1112"/>
      <c r="S29" s="1110">
        <v>0</v>
      </c>
      <c r="T29" s="1111"/>
      <c r="U29" s="1110">
        <v>3</v>
      </c>
    </row>
    <row r="30" spans="1:21" s="976" customFormat="1" ht="12" customHeight="1" x14ac:dyDescent="0.2">
      <c r="A30" s="1350" t="s">
        <v>532</v>
      </c>
      <c r="B30" s="1350"/>
      <c r="C30" s="1350"/>
      <c r="D30" s="1350"/>
      <c r="E30" s="1350"/>
      <c r="F30" s="1350"/>
      <c r="G30" s="1107">
        <v>0</v>
      </c>
      <c r="H30" s="1108"/>
      <c r="I30" s="1107">
        <v>0</v>
      </c>
      <c r="J30" s="1109"/>
      <c r="K30" s="1107">
        <v>0</v>
      </c>
      <c r="L30" s="1109"/>
      <c r="M30" s="1107">
        <v>0</v>
      </c>
      <c r="N30" s="1109"/>
      <c r="O30" s="1107">
        <v>0</v>
      </c>
      <c r="P30" s="1109"/>
      <c r="Q30" s="1107">
        <v>0</v>
      </c>
      <c r="R30" s="1109"/>
      <c r="S30" s="1107">
        <v>0</v>
      </c>
      <c r="T30" s="1108"/>
      <c r="U30" s="1107">
        <v>0</v>
      </c>
    </row>
    <row r="31" spans="1:21" s="976" customFormat="1" ht="12" customHeight="1" x14ac:dyDescent="0.2">
      <c r="A31" s="1349" t="s">
        <v>533</v>
      </c>
      <c r="B31" s="1349"/>
      <c r="C31" s="1349"/>
      <c r="D31" s="1349"/>
      <c r="E31" s="1349"/>
      <c r="F31" s="1349"/>
      <c r="G31" s="1110">
        <v>1</v>
      </c>
      <c r="H31" s="1111"/>
      <c r="I31" s="1110">
        <v>21</v>
      </c>
      <c r="J31" s="1112"/>
      <c r="K31" s="1110">
        <v>0</v>
      </c>
      <c r="L31" s="1112"/>
      <c r="M31" s="1110">
        <v>0</v>
      </c>
      <c r="N31" s="1112"/>
      <c r="O31" s="1110">
        <v>0</v>
      </c>
      <c r="P31" s="1112"/>
      <c r="Q31" s="1110">
        <v>0</v>
      </c>
      <c r="R31" s="1112"/>
      <c r="S31" s="1110">
        <v>0</v>
      </c>
      <c r="T31" s="1111"/>
      <c r="U31" s="1110">
        <v>22</v>
      </c>
    </row>
    <row r="32" spans="1:21" s="976" customFormat="1" ht="12" customHeight="1" x14ac:dyDescent="0.2">
      <c r="A32" s="1350" t="s">
        <v>451</v>
      </c>
      <c r="B32" s="1350"/>
      <c r="C32" s="1350"/>
      <c r="D32" s="1350"/>
      <c r="E32" s="1350"/>
      <c r="F32" s="1350"/>
      <c r="G32" s="1107">
        <v>0</v>
      </c>
      <c r="H32" s="1108"/>
      <c r="I32" s="1107">
        <v>0</v>
      </c>
      <c r="J32" s="1109"/>
      <c r="K32" s="1107">
        <v>0</v>
      </c>
      <c r="L32" s="1109"/>
      <c r="M32" s="1107">
        <v>0</v>
      </c>
      <c r="N32" s="1109"/>
      <c r="O32" s="1107">
        <v>0</v>
      </c>
      <c r="P32" s="1109"/>
      <c r="Q32" s="1107">
        <v>0</v>
      </c>
      <c r="R32" s="1109"/>
      <c r="S32" s="1107">
        <v>0</v>
      </c>
      <c r="T32" s="1108"/>
      <c r="U32" s="1107">
        <v>0</v>
      </c>
    </row>
    <row r="33" spans="1:21" s="976" customFormat="1" ht="12" customHeight="1" x14ac:dyDescent="0.2">
      <c r="A33" s="1349" t="s">
        <v>236</v>
      </c>
      <c r="B33" s="1349"/>
      <c r="C33" s="972"/>
      <c r="D33" s="972"/>
      <c r="E33" s="972"/>
      <c r="F33" s="972"/>
      <c r="G33" s="1110">
        <v>0</v>
      </c>
      <c r="H33" s="1111"/>
      <c r="I33" s="1110">
        <v>0</v>
      </c>
      <c r="J33" s="1112"/>
      <c r="K33" s="1110">
        <v>0</v>
      </c>
      <c r="L33" s="1112"/>
      <c r="M33" s="1110">
        <v>0</v>
      </c>
      <c r="N33" s="1112"/>
      <c r="O33" s="1110">
        <v>-1</v>
      </c>
      <c r="P33" s="1112"/>
      <c r="Q33" s="1110">
        <v>0</v>
      </c>
      <c r="R33" s="1112"/>
      <c r="S33" s="1110">
        <v>0</v>
      </c>
      <c r="T33" s="1111"/>
      <c r="U33" s="1110">
        <v>-1</v>
      </c>
    </row>
    <row r="34" spans="1:21" s="976" customFormat="1" ht="14.1" customHeight="1" thickBot="1" x14ac:dyDescent="0.25">
      <c r="A34" s="1351" t="s">
        <v>546</v>
      </c>
      <c r="B34" s="1351"/>
      <c r="C34" s="1118"/>
      <c r="D34" s="1118"/>
      <c r="E34" s="1118"/>
      <c r="F34" s="1118"/>
      <c r="G34" s="1120">
        <v>1245</v>
      </c>
      <c r="H34" s="1121"/>
      <c r="I34" s="1120">
        <v>37</v>
      </c>
      <c r="J34" s="1122" t="s">
        <v>57</v>
      </c>
      <c r="K34" s="1120">
        <v>80</v>
      </c>
      <c r="L34" s="1122" t="s">
        <v>57</v>
      </c>
      <c r="M34" s="1120">
        <v>24</v>
      </c>
      <c r="N34" s="1122" t="s">
        <v>57</v>
      </c>
      <c r="O34" s="1120">
        <v>-139</v>
      </c>
      <c r="P34" s="1122" t="s">
        <v>57</v>
      </c>
      <c r="Q34" s="1120">
        <v>-107</v>
      </c>
      <c r="R34" s="1122" t="s">
        <v>57</v>
      </c>
      <c r="S34" s="1120">
        <v>0</v>
      </c>
      <c r="T34" s="1121"/>
      <c r="U34" s="1120">
        <v>1140</v>
      </c>
    </row>
    <row r="35" spans="1:21" ht="12" customHeight="1" thickTop="1" x14ac:dyDescent="0.2">
      <c r="A35" s="1123"/>
      <c r="B35" s="1123"/>
      <c r="C35" s="1123"/>
      <c r="D35" s="1123"/>
      <c r="E35" s="1123"/>
      <c r="F35" s="1123"/>
      <c r="G35" s="1124"/>
      <c r="H35" s="1123"/>
      <c r="I35" s="1124"/>
      <c r="J35" s="1125"/>
      <c r="K35" s="1124"/>
      <c r="L35" s="1125"/>
      <c r="M35" s="1124"/>
      <c r="N35" s="1125"/>
      <c r="O35" s="1124"/>
      <c r="P35" s="1125"/>
      <c r="Q35" s="1124"/>
      <c r="R35" s="1125"/>
      <c r="S35" s="1124"/>
      <c r="T35" s="1123"/>
      <c r="U35" s="1124"/>
    </row>
    <row r="36" spans="1:21" ht="12" customHeight="1" x14ac:dyDescent="0.2">
      <c r="A36" s="1123"/>
      <c r="B36" s="938"/>
      <c r="C36" s="1352" t="s">
        <v>547</v>
      </c>
      <c r="D36" s="1352"/>
      <c r="E36" s="1352"/>
      <c r="F36" s="1352"/>
      <c r="G36" s="1352"/>
      <c r="H36" s="1352"/>
      <c r="I36" s="1352"/>
      <c r="J36" s="1352"/>
      <c r="K36" s="1352"/>
      <c r="L36" s="1352"/>
      <c r="M36" s="1352"/>
      <c r="N36" s="1352"/>
      <c r="O36" s="1352"/>
      <c r="P36" s="1352"/>
      <c r="Q36" s="1352"/>
      <c r="R36" s="1352"/>
      <c r="S36" s="1352"/>
      <c r="T36" s="1352"/>
      <c r="U36" s="1352"/>
    </row>
    <row r="37" spans="1:21" ht="12" customHeight="1" x14ac:dyDescent="0.2">
      <c r="A37" s="1344" t="s">
        <v>542</v>
      </c>
      <c r="B37" s="1344"/>
      <c r="C37" s="1126">
        <v>8507</v>
      </c>
      <c r="D37" s="1126"/>
      <c r="E37" s="1126">
        <v>0</v>
      </c>
      <c r="F37" s="1126"/>
      <c r="G37" s="1126">
        <v>8507</v>
      </c>
      <c r="H37" s="1126"/>
      <c r="I37" s="1126">
        <v>295</v>
      </c>
      <c r="J37" s="1127"/>
      <c r="K37" s="1126">
        <v>337</v>
      </c>
      <c r="L37" s="1127"/>
      <c r="M37" s="1126">
        <v>288</v>
      </c>
      <c r="N37" s="1127"/>
      <c r="O37" s="1126">
        <v>3</v>
      </c>
      <c r="P37" s="1127"/>
      <c r="Q37" s="1126">
        <v>0</v>
      </c>
      <c r="R37" s="1127"/>
      <c r="S37" s="1126">
        <v>0</v>
      </c>
      <c r="T37" s="1126"/>
      <c r="U37" s="1126">
        <v>9430</v>
      </c>
    </row>
    <row r="38" spans="1:21" ht="12" customHeight="1" x14ac:dyDescent="0.2">
      <c r="A38" s="1343" t="s">
        <v>447</v>
      </c>
      <c r="B38" s="1343"/>
      <c r="C38" s="1128">
        <v>0</v>
      </c>
      <c r="D38" s="1129"/>
      <c r="E38" s="1128">
        <v>0</v>
      </c>
      <c r="F38" s="1129"/>
      <c r="G38" s="1128">
        <v>0</v>
      </c>
      <c r="H38" s="1129"/>
      <c r="I38" s="1128">
        <v>33</v>
      </c>
      <c r="J38" s="1130"/>
      <c r="K38" s="1128">
        <v>0</v>
      </c>
      <c r="L38" s="1130"/>
      <c r="M38" s="1128">
        <v>0</v>
      </c>
      <c r="N38" s="1130"/>
      <c r="O38" s="1128">
        <v>0</v>
      </c>
      <c r="P38" s="1130"/>
      <c r="Q38" s="1128">
        <v>0</v>
      </c>
      <c r="R38" s="1130"/>
      <c r="S38" s="1128">
        <v>-33</v>
      </c>
      <c r="T38" s="1129"/>
      <c r="U38" s="1128">
        <v>0</v>
      </c>
    </row>
    <row r="39" spans="1:21" ht="12" customHeight="1" x14ac:dyDescent="0.2">
      <c r="A39" s="1344" t="s">
        <v>261</v>
      </c>
      <c r="B39" s="1344"/>
      <c r="C39" s="1131">
        <v>176</v>
      </c>
      <c r="D39" s="1132"/>
      <c r="E39" s="1131">
        <v>0</v>
      </c>
      <c r="F39" s="1132"/>
      <c r="G39" s="1131">
        <v>176</v>
      </c>
      <c r="H39" s="1132"/>
      <c r="I39" s="1131">
        <v>47</v>
      </c>
      <c r="J39" s="1133"/>
      <c r="K39" s="1131">
        <v>27</v>
      </c>
      <c r="L39" s="1133"/>
      <c r="M39" s="1131">
        <v>0</v>
      </c>
      <c r="N39" s="1133"/>
      <c r="O39" s="1131">
        <v>0</v>
      </c>
      <c r="P39" s="1133"/>
      <c r="Q39" s="1131">
        <v>0</v>
      </c>
      <c r="R39" s="1133"/>
      <c r="S39" s="1131">
        <v>0</v>
      </c>
      <c r="T39" s="1132"/>
      <c r="U39" s="1131">
        <v>250</v>
      </c>
    </row>
    <row r="40" spans="1:21" ht="12" customHeight="1" x14ac:dyDescent="0.2">
      <c r="A40" s="1343" t="s">
        <v>448</v>
      </c>
      <c r="B40" s="1343"/>
      <c r="C40" s="1128">
        <v>-5728</v>
      </c>
      <c r="D40" s="1129"/>
      <c r="E40" s="1128">
        <v>-2</v>
      </c>
      <c r="F40" s="1129"/>
      <c r="G40" s="1128">
        <v>-5730</v>
      </c>
      <c r="H40" s="1129"/>
      <c r="I40" s="1128">
        <v>-92</v>
      </c>
      <c r="J40" s="1130"/>
      <c r="K40" s="1128">
        <v>0</v>
      </c>
      <c r="L40" s="1130"/>
      <c r="M40" s="1128">
        <v>0</v>
      </c>
      <c r="N40" s="1130"/>
      <c r="O40" s="1128">
        <v>0</v>
      </c>
      <c r="P40" s="1130"/>
      <c r="Q40" s="1128">
        <v>0</v>
      </c>
      <c r="R40" s="1130"/>
      <c r="S40" s="1128">
        <v>2</v>
      </c>
      <c r="T40" s="1129"/>
      <c r="U40" s="1128">
        <v>-5820</v>
      </c>
    </row>
    <row r="41" spans="1:21" ht="12" customHeight="1" x14ac:dyDescent="0.2">
      <c r="A41" s="1344" t="s">
        <v>543</v>
      </c>
      <c r="B41" s="1344"/>
      <c r="C41" s="1131">
        <v>0</v>
      </c>
      <c r="D41" s="1132"/>
      <c r="E41" s="1131">
        <v>0</v>
      </c>
      <c r="F41" s="1132"/>
      <c r="G41" s="1131">
        <v>0</v>
      </c>
      <c r="H41" s="1132"/>
      <c r="I41" s="1131">
        <v>0</v>
      </c>
      <c r="J41" s="1133"/>
      <c r="K41" s="1131">
        <v>-286</v>
      </c>
      <c r="L41" s="1133"/>
      <c r="M41" s="1131">
        <v>-154</v>
      </c>
      <c r="N41" s="1133"/>
      <c r="O41" s="1131">
        <v>-219</v>
      </c>
      <c r="P41" s="1133"/>
      <c r="Q41" s="1131">
        <v>0</v>
      </c>
      <c r="R41" s="1133"/>
      <c r="S41" s="1131">
        <v>0</v>
      </c>
      <c r="T41" s="1132"/>
      <c r="U41" s="1131">
        <v>-659</v>
      </c>
    </row>
    <row r="42" spans="1:21" ht="12" customHeight="1" x14ac:dyDescent="0.2">
      <c r="A42" s="1343" t="s">
        <v>177</v>
      </c>
      <c r="B42" s="1343"/>
      <c r="C42" s="1128">
        <v>-1164</v>
      </c>
      <c r="D42" s="1129"/>
      <c r="E42" s="1128">
        <v>0</v>
      </c>
      <c r="F42" s="1129"/>
      <c r="G42" s="1128">
        <v>-1164</v>
      </c>
      <c r="H42" s="1129"/>
      <c r="I42" s="1128">
        <v>-127</v>
      </c>
      <c r="J42" s="1130"/>
      <c r="K42" s="1128">
        <v>-28</v>
      </c>
      <c r="L42" s="1130"/>
      <c r="M42" s="1128">
        <v>-43</v>
      </c>
      <c r="N42" s="1130"/>
      <c r="O42" s="1128">
        <v>-2</v>
      </c>
      <c r="P42" s="1130"/>
      <c r="Q42" s="1128">
        <v>0</v>
      </c>
      <c r="R42" s="1130"/>
      <c r="S42" s="1128">
        <v>0</v>
      </c>
      <c r="T42" s="1129"/>
      <c r="U42" s="1128">
        <v>-1364</v>
      </c>
    </row>
    <row r="43" spans="1:21" ht="12" customHeight="1" x14ac:dyDescent="0.2">
      <c r="A43" s="1344" t="s">
        <v>449</v>
      </c>
      <c r="B43" s="1344"/>
      <c r="C43" s="1131">
        <v>-1069</v>
      </c>
      <c r="D43" s="1132"/>
      <c r="E43" s="1131">
        <v>-1</v>
      </c>
      <c r="F43" s="1132"/>
      <c r="G43" s="1131">
        <v>-1070</v>
      </c>
      <c r="H43" s="1132"/>
      <c r="I43" s="1131">
        <v>-151</v>
      </c>
      <c r="J43" s="1133"/>
      <c r="K43" s="1131">
        <v>-91</v>
      </c>
      <c r="L43" s="1133"/>
      <c r="M43" s="1131">
        <v>-71</v>
      </c>
      <c r="N43" s="1133"/>
      <c r="O43" s="1131">
        <v>-7</v>
      </c>
      <c r="P43" s="1133"/>
      <c r="Q43" s="1131">
        <v>-21</v>
      </c>
      <c r="R43" s="1133"/>
      <c r="S43" s="1131">
        <v>31</v>
      </c>
      <c r="T43" s="1132"/>
      <c r="U43" s="1131">
        <v>-1380</v>
      </c>
    </row>
    <row r="44" spans="1:21" ht="12" customHeight="1" x14ac:dyDescent="0.2">
      <c r="A44" s="1343" t="s">
        <v>688</v>
      </c>
      <c r="B44" s="1343"/>
      <c r="C44" s="1128">
        <v>0</v>
      </c>
      <c r="D44" s="1129"/>
      <c r="E44" s="1128">
        <v>0</v>
      </c>
      <c r="F44" s="1129"/>
      <c r="G44" s="1128">
        <v>0</v>
      </c>
      <c r="H44" s="1129"/>
      <c r="I44" s="1128">
        <v>0</v>
      </c>
      <c r="J44" s="1130"/>
      <c r="K44" s="1128">
        <v>0</v>
      </c>
      <c r="L44" s="1130"/>
      <c r="M44" s="1128">
        <v>0</v>
      </c>
      <c r="N44" s="1130"/>
      <c r="O44" s="1128">
        <v>0</v>
      </c>
      <c r="P44" s="1130"/>
      <c r="Q44" s="1128">
        <v>-15</v>
      </c>
      <c r="R44" s="1130"/>
      <c r="S44" s="1128">
        <v>0</v>
      </c>
      <c r="T44" s="1129"/>
      <c r="U44" s="1128">
        <v>-15</v>
      </c>
    </row>
    <row r="45" spans="1:21" s="976" customFormat="1" ht="12" customHeight="1" x14ac:dyDescent="0.2">
      <c r="A45" s="1344" t="s">
        <v>175</v>
      </c>
      <c r="B45" s="1344"/>
      <c r="C45" s="1131">
        <v>-18</v>
      </c>
      <c r="D45" s="1131"/>
      <c r="E45" s="1131">
        <v>0</v>
      </c>
      <c r="F45" s="1131"/>
      <c r="G45" s="1131">
        <v>-18</v>
      </c>
      <c r="H45" s="1131"/>
      <c r="I45" s="1131">
        <v>0</v>
      </c>
      <c r="J45" s="1134"/>
      <c r="K45" s="1131">
        <v>0</v>
      </c>
      <c r="L45" s="1134"/>
      <c r="M45" s="1131">
        <v>0</v>
      </c>
      <c r="N45" s="1134"/>
      <c r="O45" s="1131">
        <v>0</v>
      </c>
      <c r="P45" s="1134"/>
      <c r="Q45" s="1131">
        <v>0</v>
      </c>
      <c r="R45" s="1134"/>
      <c r="S45" s="1131">
        <v>0</v>
      </c>
      <c r="T45" s="1131"/>
      <c r="U45" s="1131">
        <v>-18</v>
      </c>
    </row>
    <row r="46" spans="1:21" ht="12" customHeight="1" x14ac:dyDescent="0.2">
      <c r="A46" s="1343" t="s">
        <v>270</v>
      </c>
      <c r="B46" s="1343"/>
      <c r="C46" s="1128">
        <v>-1</v>
      </c>
      <c r="D46" s="1129"/>
      <c r="E46" s="1128">
        <v>0</v>
      </c>
      <c r="F46" s="1129"/>
      <c r="G46" s="1128">
        <v>-1</v>
      </c>
      <c r="H46" s="1129"/>
      <c r="I46" s="1128">
        <v>-31</v>
      </c>
      <c r="J46" s="1130"/>
      <c r="K46" s="1128">
        <v>0</v>
      </c>
      <c r="L46" s="1130"/>
      <c r="M46" s="1128">
        <v>0</v>
      </c>
      <c r="N46" s="1130"/>
      <c r="O46" s="1128">
        <v>0</v>
      </c>
      <c r="P46" s="1130"/>
      <c r="Q46" s="1128">
        <v>0</v>
      </c>
      <c r="R46" s="1130"/>
      <c r="S46" s="1128">
        <v>0</v>
      </c>
      <c r="T46" s="1129"/>
      <c r="U46" s="1128">
        <v>-32</v>
      </c>
    </row>
    <row r="47" spans="1:21" s="976" customFormat="1" ht="12" customHeight="1" x14ac:dyDescent="0.2">
      <c r="A47" s="1344" t="s">
        <v>249</v>
      </c>
      <c r="B47" s="1344"/>
      <c r="C47" s="1135">
        <v>0</v>
      </c>
      <c r="D47" s="1132"/>
      <c r="E47" s="1131">
        <v>0</v>
      </c>
      <c r="F47" s="1132"/>
      <c r="G47" s="1135">
        <v>0</v>
      </c>
      <c r="H47" s="1132"/>
      <c r="I47" s="1131">
        <v>0</v>
      </c>
      <c r="J47" s="1133"/>
      <c r="K47" s="1131">
        <v>0</v>
      </c>
      <c r="L47" s="1133"/>
      <c r="M47" s="1131">
        <v>0</v>
      </c>
      <c r="N47" s="1133"/>
      <c r="O47" s="1131">
        <v>0</v>
      </c>
      <c r="P47" s="1133"/>
      <c r="Q47" s="1131">
        <v>-83</v>
      </c>
      <c r="R47" s="1133"/>
      <c r="S47" s="1131">
        <v>0</v>
      </c>
      <c r="T47" s="1132"/>
      <c r="U47" s="1131">
        <v>-83</v>
      </c>
    </row>
    <row r="48" spans="1:21" s="976" customFormat="1" ht="12" customHeight="1" thickBot="1" x14ac:dyDescent="0.25">
      <c r="A48" s="1347" t="s">
        <v>356</v>
      </c>
      <c r="B48" s="1347"/>
      <c r="C48" s="1136">
        <v>703</v>
      </c>
      <c r="D48" s="1137"/>
      <c r="E48" s="1136">
        <v>-3</v>
      </c>
      <c r="F48" s="1013"/>
      <c r="G48" s="1138">
        <v>700</v>
      </c>
      <c r="H48" s="1129"/>
      <c r="I48" s="1129"/>
      <c r="J48" s="1130"/>
      <c r="K48" s="1129"/>
      <c r="L48" s="1130"/>
      <c r="M48" s="1129"/>
      <c r="N48" s="1130"/>
      <c r="O48" s="1129"/>
      <c r="P48" s="1130"/>
      <c r="Q48" s="1129"/>
      <c r="R48" s="1130"/>
      <c r="S48" s="1129"/>
      <c r="T48" s="1129"/>
      <c r="U48" s="1129"/>
    </row>
    <row r="49" spans="1:21" s="976" customFormat="1" ht="12" customHeight="1" thickTop="1" x14ac:dyDescent="0.2">
      <c r="A49" s="1344" t="s">
        <v>2</v>
      </c>
      <c r="B49" s="1344"/>
      <c r="C49" s="1139"/>
      <c r="D49" s="1140"/>
      <c r="E49" s="1139"/>
      <c r="F49" s="1140"/>
      <c r="G49" s="1131">
        <v>291</v>
      </c>
      <c r="H49" s="1132"/>
      <c r="I49" s="1131">
        <v>9</v>
      </c>
      <c r="J49" s="1133"/>
      <c r="K49" s="1131">
        <v>127</v>
      </c>
      <c r="L49" s="1133"/>
      <c r="M49" s="1131">
        <v>19</v>
      </c>
      <c r="N49" s="1133"/>
      <c r="O49" s="1131">
        <v>190</v>
      </c>
      <c r="P49" s="1133"/>
      <c r="Q49" s="1131">
        <v>12</v>
      </c>
      <c r="R49" s="1133"/>
      <c r="S49" s="1131">
        <v>0</v>
      </c>
      <c r="T49" s="1132"/>
      <c r="U49" s="1131">
        <v>648</v>
      </c>
    </row>
    <row r="50" spans="1:21" s="976" customFormat="1" ht="12" customHeight="1" x14ac:dyDescent="0.2">
      <c r="A50" s="1343" t="s">
        <v>678</v>
      </c>
      <c r="B50" s="1343"/>
      <c r="C50" s="1123"/>
      <c r="D50" s="1123"/>
      <c r="E50" s="1123"/>
      <c r="F50" s="1123"/>
      <c r="G50" s="1128">
        <v>497</v>
      </c>
      <c r="H50" s="1129"/>
      <c r="I50" s="1128">
        <v>8</v>
      </c>
      <c r="J50" s="1130"/>
      <c r="K50" s="1128">
        <v>-5</v>
      </c>
      <c r="L50" s="1130"/>
      <c r="M50" s="1128">
        <v>4</v>
      </c>
      <c r="N50" s="1130"/>
      <c r="O50" s="1128">
        <v>156</v>
      </c>
      <c r="P50" s="1130"/>
      <c r="Q50" s="1128">
        <v>2</v>
      </c>
      <c r="R50" s="1130"/>
      <c r="S50" s="1128">
        <v>0</v>
      </c>
      <c r="T50" s="1129"/>
      <c r="U50" s="1128">
        <v>662</v>
      </c>
    </row>
    <row r="51" spans="1:21" s="976" customFormat="1" ht="12" customHeight="1" x14ac:dyDescent="0.2">
      <c r="A51" s="1344" t="s">
        <v>521</v>
      </c>
      <c r="B51" s="1344"/>
      <c r="C51" s="1140"/>
      <c r="D51" s="1140"/>
      <c r="E51" s="1140"/>
      <c r="F51" s="1140"/>
      <c r="G51" s="1131">
        <v>0</v>
      </c>
      <c r="H51" s="1132"/>
      <c r="I51" s="1131">
        <v>0</v>
      </c>
      <c r="J51" s="1133"/>
      <c r="K51" s="1131">
        <v>0</v>
      </c>
      <c r="L51" s="1133"/>
      <c r="M51" s="1131">
        <v>0</v>
      </c>
      <c r="N51" s="1133"/>
      <c r="O51" s="1131">
        <v>1</v>
      </c>
      <c r="P51" s="1133"/>
      <c r="Q51" s="1131">
        <v>0</v>
      </c>
      <c r="R51" s="1133"/>
      <c r="S51" s="1131">
        <v>0</v>
      </c>
      <c r="T51" s="1132"/>
      <c r="U51" s="1131">
        <v>1</v>
      </c>
    </row>
    <row r="52" spans="1:21" s="976" customFormat="1" ht="12" customHeight="1" x14ac:dyDescent="0.2">
      <c r="A52" s="1343" t="s">
        <v>456</v>
      </c>
      <c r="B52" s="1343"/>
      <c r="C52" s="1123"/>
      <c r="D52" s="1123"/>
      <c r="E52" s="1123"/>
      <c r="F52" s="1123"/>
      <c r="G52" s="1128">
        <v>-306</v>
      </c>
      <c r="H52" s="1129"/>
      <c r="I52" s="1128">
        <v>3</v>
      </c>
      <c r="J52" s="1130"/>
      <c r="K52" s="1128">
        <v>-14</v>
      </c>
      <c r="L52" s="1130"/>
      <c r="M52" s="1128">
        <v>-9</v>
      </c>
      <c r="N52" s="1130"/>
      <c r="O52" s="1128">
        <v>-25</v>
      </c>
      <c r="P52" s="1130"/>
      <c r="Q52" s="1128">
        <v>23</v>
      </c>
      <c r="R52" s="1130"/>
      <c r="S52" s="1128">
        <v>0</v>
      </c>
      <c r="T52" s="1129"/>
      <c r="U52" s="1128">
        <v>-328</v>
      </c>
    </row>
    <row r="53" spans="1:21" s="976" customFormat="1" ht="12" customHeight="1" x14ac:dyDescent="0.2">
      <c r="A53" s="1344" t="s">
        <v>247</v>
      </c>
      <c r="B53" s="1344"/>
      <c r="C53" s="1140"/>
      <c r="D53" s="1140"/>
      <c r="E53" s="1140"/>
      <c r="F53" s="1140"/>
      <c r="G53" s="1135">
        <v>0</v>
      </c>
      <c r="H53" s="1132"/>
      <c r="I53" s="1135">
        <v>0</v>
      </c>
      <c r="J53" s="1133"/>
      <c r="K53" s="1135">
        <v>0</v>
      </c>
      <c r="L53" s="1133"/>
      <c r="M53" s="1135">
        <v>0</v>
      </c>
      <c r="N53" s="1133"/>
      <c r="O53" s="1135">
        <v>0</v>
      </c>
      <c r="P53" s="1133"/>
      <c r="Q53" s="1135">
        <v>-31</v>
      </c>
      <c r="R53" s="1133"/>
      <c r="S53" s="1135">
        <v>0</v>
      </c>
      <c r="T53" s="1132"/>
      <c r="U53" s="1135">
        <v>-31</v>
      </c>
    </row>
    <row r="54" spans="1:21" s="976" customFormat="1" ht="12" customHeight="1" x14ac:dyDescent="0.2">
      <c r="A54" s="1347" t="s">
        <v>544</v>
      </c>
      <c r="B54" s="1347"/>
      <c r="C54" s="1123"/>
      <c r="D54" s="1123"/>
      <c r="E54" s="1123"/>
      <c r="F54" s="1123"/>
      <c r="G54" s="1141">
        <v>1182</v>
      </c>
      <c r="H54" s="1137"/>
      <c r="I54" s="1141">
        <v>-6</v>
      </c>
      <c r="J54" s="1130"/>
      <c r="K54" s="1141">
        <v>67</v>
      </c>
      <c r="L54" s="1130"/>
      <c r="M54" s="1141">
        <v>34</v>
      </c>
      <c r="N54" s="1130"/>
      <c r="O54" s="1141">
        <v>97</v>
      </c>
      <c r="P54" s="1130"/>
      <c r="Q54" s="1141">
        <v>-113</v>
      </c>
      <c r="R54" s="1130"/>
      <c r="S54" s="1141">
        <v>0</v>
      </c>
      <c r="T54" s="1137"/>
      <c r="U54" s="1141">
        <v>1261</v>
      </c>
    </row>
    <row r="55" spans="1:21" s="976" customFormat="1" ht="12" customHeight="1" x14ac:dyDescent="0.2">
      <c r="A55" s="1344" t="s">
        <v>696</v>
      </c>
      <c r="B55" s="1344"/>
      <c r="C55" s="1140"/>
      <c r="D55" s="1140"/>
      <c r="E55" s="1140"/>
      <c r="F55" s="1140"/>
      <c r="G55" s="1131">
        <v>-393</v>
      </c>
      <c r="H55" s="1132"/>
      <c r="I55" s="1131">
        <v>-7</v>
      </c>
      <c r="J55" s="1133"/>
      <c r="K55" s="1131">
        <v>4</v>
      </c>
      <c r="L55" s="1133"/>
      <c r="M55" s="1131">
        <v>-3</v>
      </c>
      <c r="N55" s="1133"/>
      <c r="O55" s="1131">
        <v>-124</v>
      </c>
      <c r="P55" s="1133"/>
      <c r="Q55" s="1131">
        <v>-1</v>
      </c>
      <c r="R55" s="1133"/>
      <c r="S55" s="1131">
        <v>0</v>
      </c>
      <c r="T55" s="1132"/>
      <c r="U55" s="1131">
        <v>-524</v>
      </c>
    </row>
    <row r="56" spans="1:21" s="976" customFormat="1" ht="12" customHeight="1" x14ac:dyDescent="0.2">
      <c r="A56" s="1348" t="s">
        <v>687</v>
      </c>
      <c r="B56" s="1348"/>
      <c r="C56" s="1348"/>
      <c r="D56" s="1123"/>
      <c r="E56" s="1123"/>
      <c r="F56" s="1123"/>
      <c r="G56" s="1128">
        <v>0</v>
      </c>
      <c r="H56" s="1129"/>
      <c r="I56" s="1128">
        <v>0</v>
      </c>
      <c r="J56" s="1130"/>
      <c r="K56" s="1128">
        <v>0</v>
      </c>
      <c r="L56" s="1130"/>
      <c r="M56" s="1128">
        <v>0</v>
      </c>
      <c r="N56" s="1130"/>
      <c r="O56" s="1128">
        <v>0</v>
      </c>
      <c r="P56" s="1130"/>
      <c r="Q56" s="1128">
        <v>11</v>
      </c>
      <c r="R56" s="1130"/>
      <c r="S56" s="1128"/>
      <c r="T56" s="1129"/>
      <c r="U56" s="1128">
        <v>11</v>
      </c>
    </row>
    <row r="57" spans="1:21" s="976" customFormat="1" ht="12" customHeight="1" x14ac:dyDescent="0.2">
      <c r="A57" s="1344" t="s">
        <v>174</v>
      </c>
      <c r="B57" s="1344"/>
      <c r="C57" s="1344"/>
      <c r="D57" s="1140"/>
      <c r="E57" s="1140"/>
      <c r="F57" s="1140"/>
      <c r="G57" s="1131">
        <v>0</v>
      </c>
      <c r="H57" s="1132"/>
      <c r="I57" s="1131">
        <v>0</v>
      </c>
      <c r="J57" s="1133"/>
      <c r="K57" s="1131">
        <v>0</v>
      </c>
      <c r="L57" s="1133"/>
      <c r="M57" s="1131">
        <v>0</v>
      </c>
      <c r="N57" s="1133"/>
      <c r="O57" s="1131">
        <v>3</v>
      </c>
      <c r="P57" s="1133"/>
      <c r="Q57" s="1131">
        <v>0</v>
      </c>
      <c r="R57" s="1133"/>
      <c r="S57" s="1131">
        <v>0</v>
      </c>
      <c r="T57" s="1132"/>
      <c r="U57" s="1131">
        <v>3</v>
      </c>
    </row>
    <row r="58" spans="1:21" s="976" customFormat="1" ht="23.25" customHeight="1" x14ac:dyDescent="0.2">
      <c r="A58" s="1343" t="s">
        <v>545</v>
      </c>
      <c r="B58" s="1343"/>
      <c r="C58" s="1343"/>
      <c r="D58" s="1343"/>
      <c r="E58" s="1343"/>
      <c r="F58" s="1343"/>
      <c r="G58" s="1128">
        <v>0</v>
      </c>
      <c r="H58" s="1129"/>
      <c r="I58" s="1128">
        <v>0</v>
      </c>
      <c r="J58" s="1130"/>
      <c r="K58" s="1128">
        <v>2</v>
      </c>
      <c r="L58" s="1130"/>
      <c r="M58" s="1128">
        <v>0</v>
      </c>
      <c r="N58" s="1130"/>
      <c r="O58" s="1128">
        <v>0</v>
      </c>
      <c r="P58" s="1130"/>
      <c r="Q58" s="1128">
        <v>0</v>
      </c>
      <c r="R58" s="1130"/>
      <c r="S58" s="1128">
        <v>0</v>
      </c>
      <c r="T58" s="1129"/>
      <c r="U58" s="1128">
        <v>2</v>
      </c>
    </row>
    <row r="59" spans="1:21" s="976" customFormat="1" ht="12" customHeight="1" x14ac:dyDescent="0.2">
      <c r="A59" s="1344" t="s">
        <v>532</v>
      </c>
      <c r="B59" s="1344"/>
      <c r="C59" s="1344"/>
      <c r="D59" s="1344"/>
      <c r="E59" s="1344"/>
      <c r="F59" s="1344"/>
      <c r="G59" s="1131">
        <v>-1</v>
      </c>
      <c r="H59" s="1132"/>
      <c r="I59" s="1131">
        <v>0</v>
      </c>
      <c r="J59" s="1133"/>
      <c r="K59" s="1131">
        <v>0</v>
      </c>
      <c r="L59" s="1133"/>
      <c r="M59" s="1131">
        <v>0</v>
      </c>
      <c r="N59" s="1133"/>
      <c r="O59" s="1131">
        <v>0</v>
      </c>
      <c r="P59" s="1133"/>
      <c r="Q59" s="1131">
        <v>0</v>
      </c>
      <c r="R59" s="1133"/>
      <c r="S59" s="1131">
        <v>0</v>
      </c>
      <c r="T59" s="1132"/>
      <c r="U59" s="1131">
        <v>-1</v>
      </c>
    </row>
    <row r="60" spans="1:21" s="976" customFormat="1" ht="12" customHeight="1" x14ac:dyDescent="0.2">
      <c r="A60" s="1343" t="s">
        <v>533</v>
      </c>
      <c r="B60" s="1343"/>
      <c r="C60" s="1343"/>
      <c r="D60" s="1343"/>
      <c r="E60" s="1343"/>
      <c r="F60" s="1343"/>
      <c r="G60" s="1128">
        <v>1</v>
      </c>
      <c r="H60" s="1129"/>
      <c r="I60" s="1128">
        <v>24</v>
      </c>
      <c r="J60" s="1130"/>
      <c r="K60" s="1128">
        <v>0</v>
      </c>
      <c r="L60" s="1130"/>
      <c r="M60" s="1128">
        <v>0</v>
      </c>
      <c r="N60" s="1130"/>
      <c r="O60" s="1128">
        <v>0</v>
      </c>
      <c r="P60" s="1130"/>
      <c r="Q60" s="1128">
        <v>0</v>
      </c>
      <c r="R60" s="1130"/>
      <c r="S60" s="1128">
        <v>0</v>
      </c>
      <c r="T60" s="1129"/>
      <c r="U60" s="1128">
        <v>25</v>
      </c>
    </row>
    <row r="61" spans="1:21" s="976" customFormat="1" ht="12" customHeight="1" x14ac:dyDescent="0.2">
      <c r="A61" s="1344" t="s">
        <v>236</v>
      </c>
      <c r="B61" s="1344"/>
      <c r="C61" s="1140"/>
      <c r="D61" s="1140"/>
      <c r="E61" s="1140"/>
      <c r="F61" s="1140"/>
      <c r="G61" s="1131">
        <v>0</v>
      </c>
      <c r="H61" s="1132"/>
      <c r="I61" s="1131">
        <v>0</v>
      </c>
      <c r="J61" s="1133"/>
      <c r="K61" s="1131">
        <v>0</v>
      </c>
      <c r="L61" s="1133"/>
      <c r="M61" s="1131">
        <v>0</v>
      </c>
      <c r="N61" s="1133"/>
      <c r="O61" s="1131">
        <v>-1</v>
      </c>
      <c r="P61" s="1133"/>
      <c r="Q61" s="1131">
        <v>0</v>
      </c>
      <c r="R61" s="1133"/>
      <c r="S61" s="1131">
        <v>0</v>
      </c>
      <c r="T61" s="1132"/>
      <c r="U61" s="1131">
        <v>-1</v>
      </c>
    </row>
    <row r="62" spans="1:21" s="976" customFormat="1" ht="14.1" customHeight="1" thickBot="1" x14ac:dyDescent="0.25">
      <c r="A62" s="1345" t="s">
        <v>546</v>
      </c>
      <c r="B62" s="1345"/>
      <c r="C62" s="1123"/>
      <c r="D62" s="1123"/>
      <c r="E62" s="1123"/>
      <c r="F62" s="1123"/>
      <c r="G62" s="1136">
        <v>789</v>
      </c>
      <c r="H62" s="1137"/>
      <c r="I62" s="1136">
        <v>11</v>
      </c>
      <c r="J62" s="1142" t="s">
        <v>57</v>
      </c>
      <c r="K62" s="1136">
        <v>73</v>
      </c>
      <c r="L62" s="1142" t="s">
        <v>57</v>
      </c>
      <c r="M62" s="1136">
        <v>31</v>
      </c>
      <c r="N62" s="1142" t="s">
        <v>57</v>
      </c>
      <c r="O62" s="1136">
        <v>-25</v>
      </c>
      <c r="P62" s="1142" t="s">
        <v>57</v>
      </c>
      <c r="Q62" s="1136">
        <v>-103</v>
      </c>
      <c r="R62" s="1142" t="s">
        <v>57</v>
      </c>
      <c r="S62" s="1136">
        <v>0</v>
      </c>
      <c r="T62" s="1137"/>
      <c r="U62" s="1136">
        <v>776</v>
      </c>
    </row>
    <row r="63" spans="1:21" s="976" customFormat="1" ht="12" customHeight="1" thickTop="1" x14ac:dyDescent="0.2">
      <c r="G63" s="1143"/>
      <c r="I63" s="1143"/>
      <c r="J63" s="1144"/>
      <c r="K63" s="1143"/>
      <c r="L63" s="1144"/>
      <c r="M63" s="1143"/>
      <c r="N63" s="1144"/>
      <c r="O63" s="1143"/>
      <c r="P63" s="1144"/>
      <c r="Q63" s="1143"/>
      <c r="R63" s="1144"/>
      <c r="S63" s="1143"/>
      <c r="U63" s="1143"/>
    </row>
    <row r="64" spans="1:21" ht="12" customHeight="1" x14ac:dyDescent="0.2">
      <c r="A64" s="1145" t="s">
        <v>57</v>
      </c>
      <c r="B64" s="1346" t="s">
        <v>548</v>
      </c>
      <c r="C64" s="1346"/>
      <c r="D64" s="1346"/>
      <c r="E64" s="1346"/>
      <c r="F64" s="1346"/>
      <c r="G64" s="1346"/>
      <c r="H64" s="1346"/>
      <c r="I64" s="1346"/>
      <c r="J64" s="1346"/>
      <c r="K64" s="1346"/>
      <c r="L64" s="1346"/>
      <c r="M64" s="1346"/>
      <c r="N64" s="1346"/>
      <c r="O64" s="1346"/>
      <c r="P64" s="1346"/>
      <c r="Q64" s="1346"/>
      <c r="R64" s="1346"/>
      <c r="S64" s="1346"/>
      <c r="T64" s="1346"/>
      <c r="U64" s="1346"/>
    </row>
  </sheetData>
  <sheetProtection formatCells="0" formatColumns="0" formatRows="0" insertColumns="0" insertRows="0" insertHyperlinks="0" deleteColumns="0" deleteRows="0" sort="0" autoFilter="0" pivotTables="0"/>
  <mergeCells count="64">
    <mergeCell ref="A1:U1"/>
    <mergeCell ref="A2:U2"/>
    <mergeCell ref="A4:B4"/>
    <mergeCell ref="D4:F4"/>
    <mergeCell ref="H4:J4"/>
    <mergeCell ref="R4:T4"/>
    <mergeCell ref="A16:B16"/>
    <mergeCell ref="C5:U5"/>
    <mergeCell ref="A6:B6"/>
    <mergeCell ref="A7:B7"/>
    <mergeCell ref="A8:B8"/>
    <mergeCell ref="A9:B9"/>
    <mergeCell ref="A10:B10"/>
    <mergeCell ref="A11:B11"/>
    <mergeCell ref="A12:B12"/>
    <mergeCell ref="A13:B13"/>
    <mergeCell ref="A14:B14"/>
    <mergeCell ref="A15:B15"/>
    <mergeCell ref="A28:C28"/>
    <mergeCell ref="A17:B17"/>
    <mergeCell ref="A18:B18"/>
    <mergeCell ref="A19:B19"/>
    <mergeCell ref="A20:B20"/>
    <mergeCell ref="A21:B21"/>
    <mergeCell ref="A22:B22"/>
    <mergeCell ref="A23:B23"/>
    <mergeCell ref="A24:B24"/>
    <mergeCell ref="A25:B25"/>
    <mergeCell ref="A26:B26"/>
    <mergeCell ref="A27:C27"/>
    <mergeCell ref="A41:B41"/>
    <mergeCell ref="A29:F29"/>
    <mergeCell ref="A30:F30"/>
    <mergeCell ref="A31:F31"/>
    <mergeCell ref="A32:F32"/>
    <mergeCell ref="A33:B33"/>
    <mergeCell ref="A34:B34"/>
    <mergeCell ref="C36:U36"/>
    <mergeCell ref="A37:B37"/>
    <mergeCell ref="A38:B38"/>
    <mergeCell ref="A39:B39"/>
    <mergeCell ref="A40:B40"/>
    <mergeCell ref="A53:B53"/>
    <mergeCell ref="A42:B42"/>
    <mergeCell ref="A43:B43"/>
    <mergeCell ref="A44:B44"/>
    <mergeCell ref="A45:B45"/>
    <mergeCell ref="A46:B46"/>
    <mergeCell ref="A47:B47"/>
    <mergeCell ref="A48:B48"/>
    <mergeCell ref="A49:B49"/>
    <mergeCell ref="A50:B50"/>
    <mergeCell ref="A51:B51"/>
    <mergeCell ref="A52:B52"/>
    <mergeCell ref="A60:F60"/>
    <mergeCell ref="A61:B61"/>
    <mergeCell ref="A62:B62"/>
    <mergeCell ref="B64:U64"/>
    <mergeCell ref="A54:B54"/>
    <mergeCell ref="A55:B55"/>
    <mergeCell ref="A56:C56"/>
    <mergeCell ref="A57:C57"/>
    <mergeCell ref="A58:F58"/>
    <mergeCell ref="A59:F59"/>
  </mergeCells>
  <printOptions horizontalCentered="1"/>
  <pageMargins left="0.25" right="0.25" top="0.5" bottom="0.5" header="0.3" footer="0.3"/>
  <pageSetup scale="66" orientation="landscape" r:id="rId1"/>
  <headerFooter>
    <oddFooter>&amp;L&amp;K0070C0The Allstate Corporation 1Q20 Supplement&amp;R&amp;K000000&amp;A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B683-7432-4946-B13D-B0E7A1F6F185}">
  <sheetPr>
    <pageSetUpPr fitToPage="1"/>
  </sheetPr>
  <dimension ref="A1:M60"/>
  <sheetViews>
    <sheetView zoomScaleNormal="100" workbookViewId="0">
      <selection sqref="A1:L1"/>
    </sheetView>
  </sheetViews>
  <sheetFormatPr defaultColWidth="13.7109375" defaultRowHeight="12.75" x14ac:dyDescent="0.2"/>
  <cols>
    <col min="1" max="1" width="3" style="976" customWidth="1"/>
    <col min="2" max="2" width="74.42578125" style="976" customWidth="1"/>
    <col min="3" max="3" width="2.42578125" style="976" customWidth="1"/>
    <col min="4" max="4" width="16.7109375" style="976" customWidth="1"/>
    <col min="5" max="5" width="2.42578125" style="976" customWidth="1"/>
    <col min="6" max="6" width="16.7109375" style="976" customWidth="1"/>
    <col min="7" max="7" width="2.42578125" style="976" customWidth="1"/>
    <col min="8" max="8" width="16.7109375" style="976" customWidth="1"/>
    <col min="9" max="9" width="2.42578125" style="976" customWidth="1"/>
    <col min="10" max="10" width="16.7109375" style="976" customWidth="1"/>
    <col min="11" max="11" width="2.42578125" style="976" customWidth="1"/>
    <col min="12" max="12" width="16.7109375" style="976" customWidth="1"/>
    <col min="13" max="13" width="2.42578125" style="976" customWidth="1"/>
    <col min="14" max="16384" width="13.7109375" style="976"/>
  </cols>
  <sheetData>
    <row r="1" spans="1:13" ht="14.1" customHeight="1" x14ac:dyDescent="0.25">
      <c r="A1" s="1340" t="s">
        <v>0</v>
      </c>
      <c r="B1" s="1340"/>
      <c r="C1" s="1340"/>
      <c r="D1" s="1340"/>
      <c r="E1" s="1340"/>
      <c r="F1" s="1340"/>
      <c r="G1" s="1340"/>
      <c r="H1" s="1340"/>
      <c r="I1" s="1340"/>
      <c r="J1" s="1340"/>
      <c r="K1" s="1340"/>
      <c r="L1" s="1340"/>
      <c r="M1" s="1146"/>
    </row>
    <row r="2" spans="1:13" ht="14.1" customHeight="1" x14ac:dyDescent="0.25">
      <c r="A2" s="1340" t="s">
        <v>483</v>
      </c>
      <c r="B2" s="1340"/>
      <c r="C2" s="1340"/>
      <c r="D2" s="1340"/>
      <c r="E2" s="1340"/>
      <c r="F2" s="1340"/>
      <c r="G2" s="1340"/>
      <c r="H2" s="1340"/>
      <c r="I2" s="1340"/>
      <c r="J2" s="1340"/>
      <c r="K2" s="1340"/>
      <c r="L2" s="1340"/>
      <c r="M2" s="1146"/>
    </row>
    <row r="3" spans="1:13" x14ac:dyDescent="0.2">
      <c r="L3" s="1054"/>
    </row>
    <row r="4" spans="1:13" ht="17.25" customHeight="1" x14ac:dyDescent="0.2">
      <c r="A4" s="1360" t="s">
        <v>3</v>
      </c>
      <c r="B4" s="1361"/>
      <c r="D4" s="1147">
        <v>43921</v>
      </c>
      <c r="F4" s="1147" t="s">
        <v>184</v>
      </c>
      <c r="H4" s="1148" t="s">
        <v>183</v>
      </c>
      <c r="J4" s="1148">
        <v>43646</v>
      </c>
      <c r="L4" s="1148" t="s">
        <v>181</v>
      </c>
    </row>
    <row r="5" spans="1:13" ht="12.75" customHeight="1" x14ac:dyDescent="0.2">
      <c r="A5" s="1362" t="s">
        <v>549</v>
      </c>
      <c r="B5" s="1362"/>
      <c r="C5" s="1149"/>
      <c r="D5" s="1149"/>
      <c r="E5" s="1149"/>
      <c r="F5" s="1149"/>
      <c r="G5" s="1149"/>
      <c r="H5" s="1053"/>
      <c r="I5" s="1149"/>
      <c r="J5" s="1053"/>
      <c r="K5" s="1149"/>
      <c r="L5" s="1053"/>
    </row>
    <row r="6" spans="1:13" ht="12.75" customHeight="1" x14ac:dyDescent="0.2">
      <c r="B6" s="1150" t="s">
        <v>499</v>
      </c>
      <c r="C6" s="1150"/>
      <c r="D6" s="1150"/>
      <c r="E6" s="1150"/>
      <c r="F6" s="1150"/>
      <c r="G6" s="1150"/>
      <c r="I6" s="1150"/>
      <c r="K6" s="1150"/>
    </row>
    <row r="7" spans="1:13" ht="12.75" customHeight="1" x14ac:dyDescent="0.2">
      <c r="B7" s="1151" t="s">
        <v>550</v>
      </c>
      <c r="C7" s="1151"/>
      <c r="D7" s="1152">
        <v>59857</v>
      </c>
      <c r="E7" s="1150"/>
      <c r="F7" s="1153">
        <v>59044</v>
      </c>
      <c r="G7" s="1154"/>
      <c r="H7" s="1153">
        <v>59259</v>
      </c>
      <c r="I7" s="1154"/>
      <c r="J7" s="1153">
        <v>58484</v>
      </c>
      <c r="K7" s="1154"/>
      <c r="L7" s="1153">
        <v>58202</v>
      </c>
      <c r="M7" s="1155"/>
    </row>
    <row r="8" spans="1:13" ht="12.75" customHeight="1" x14ac:dyDescent="0.2">
      <c r="B8" s="1151" t="s">
        <v>551</v>
      </c>
      <c r="C8" s="1151"/>
      <c r="D8" s="1110">
        <v>3701</v>
      </c>
      <c r="E8" s="1150"/>
      <c r="F8" s="1128">
        <v>8162</v>
      </c>
      <c r="G8" s="1154"/>
      <c r="H8" s="1128">
        <v>8206</v>
      </c>
      <c r="I8" s="1154"/>
      <c r="J8" s="1128">
        <v>7906</v>
      </c>
      <c r="K8" s="1154"/>
      <c r="L8" s="1128">
        <v>5802</v>
      </c>
      <c r="M8" s="1156"/>
    </row>
    <row r="9" spans="1:13" ht="12.75" customHeight="1" x14ac:dyDescent="0.2">
      <c r="B9" s="1151" t="s">
        <v>128</v>
      </c>
      <c r="C9" s="1151"/>
      <c r="D9" s="1110">
        <v>4759</v>
      </c>
      <c r="E9" s="1150"/>
      <c r="F9" s="1128">
        <v>4817</v>
      </c>
      <c r="G9" s="1154"/>
      <c r="H9" s="1128">
        <v>4694</v>
      </c>
      <c r="I9" s="1154"/>
      <c r="J9" s="1128">
        <v>4687</v>
      </c>
      <c r="K9" s="1154"/>
      <c r="L9" s="1128">
        <v>4681</v>
      </c>
      <c r="M9" s="1156"/>
    </row>
    <row r="10" spans="1:13" ht="12" customHeight="1" x14ac:dyDescent="0.2">
      <c r="B10" s="1151" t="s">
        <v>11</v>
      </c>
      <c r="C10" s="1151"/>
      <c r="D10" s="1110">
        <v>7087</v>
      </c>
      <c r="E10" s="1150"/>
      <c r="F10" s="1128">
        <v>8078</v>
      </c>
      <c r="G10" s="1154"/>
      <c r="H10" s="1128">
        <v>7990</v>
      </c>
      <c r="I10" s="1154"/>
      <c r="J10" s="1128">
        <v>7818</v>
      </c>
      <c r="K10" s="1154"/>
      <c r="L10" s="1128">
        <v>7493</v>
      </c>
      <c r="M10" s="1156"/>
    </row>
    <row r="11" spans="1:13" ht="12.75" customHeight="1" x14ac:dyDescent="0.2">
      <c r="B11" s="1151" t="s">
        <v>50</v>
      </c>
      <c r="C11" s="1151"/>
      <c r="D11" s="1110">
        <v>5671</v>
      </c>
      <c r="E11" s="1150"/>
      <c r="F11" s="1128">
        <v>4256</v>
      </c>
      <c r="G11" s="1154"/>
      <c r="H11" s="1128">
        <v>5254</v>
      </c>
      <c r="I11" s="1154"/>
      <c r="J11" s="1128">
        <v>3740</v>
      </c>
      <c r="K11" s="1154"/>
      <c r="L11" s="1128">
        <v>4157</v>
      </c>
      <c r="M11" s="1156"/>
    </row>
    <row r="12" spans="1:13" ht="12.75" customHeight="1" x14ac:dyDescent="0.2">
      <c r="B12" s="1157" t="s">
        <v>552</v>
      </c>
      <c r="C12" s="1157"/>
      <c r="D12" s="1158">
        <v>3767</v>
      </c>
      <c r="E12" s="1050"/>
      <c r="F12" s="1159">
        <v>4005</v>
      </c>
      <c r="G12" s="1041"/>
      <c r="H12" s="1159">
        <v>3904</v>
      </c>
      <c r="I12" s="1041"/>
      <c r="J12" s="1159">
        <v>3856</v>
      </c>
      <c r="K12" s="1041"/>
      <c r="L12" s="1159">
        <v>3786</v>
      </c>
      <c r="M12" s="1160"/>
    </row>
    <row r="13" spans="1:13" ht="12" customHeight="1" x14ac:dyDescent="0.2">
      <c r="B13" s="1065" t="s">
        <v>553</v>
      </c>
      <c r="C13" s="1065"/>
      <c r="D13" s="1116">
        <v>84842</v>
      </c>
      <c r="E13" s="1161"/>
      <c r="F13" s="1138">
        <v>88362</v>
      </c>
      <c r="G13" s="1162"/>
      <c r="H13" s="1138">
        <v>89307</v>
      </c>
      <c r="I13" s="1162"/>
      <c r="J13" s="1138">
        <v>86491</v>
      </c>
      <c r="K13" s="1162"/>
      <c r="L13" s="1138">
        <v>84121</v>
      </c>
      <c r="M13" s="1156"/>
    </row>
    <row r="14" spans="1:13" ht="4.5" customHeight="1" x14ac:dyDescent="0.2">
      <c r="B14" s="1163"/>
      <c r="C14" s="1163"/>
      <c r="D14" s="1012"/>
      <c r="E14" s="1164"/>
      <c r="F14" s="1013"/>
      <c r="G14" s="1165"/>
      <c r="H14" s="1013"/>
      <c r="I14" s="1165"/>
      <c r="J14" s="1013"/>
      <c r="K14" s="1165"/>
      <c r="L14" s="1013"/>
      <c r="M14" s="1166"/>
    </row>
    <row r="15" spans="1:13" ht="12.75" customHeight="1" x14ac:dyDescent="0.2">
      <c r="B15" s="1151" t="s">
        <v>554</v>
      </c>
      <c r="C15" s="1151"/>
      <c r="D15" s="1110">
        <v>338</v>
      </c>
      <c r="E15" s="1150"/>
      <c r="F15" s="1128">
        <v>338</v>
      </c>
      <c r="G15" s="1154"/>
      <c r="H15" s="1128">
        <v>587</v>
      </c>
      <c r="I15" s="1154"/>
      <c r="J15" s="1128">
        <v>599</v>
      </c>
      <c r="K15" s="1154"/>
      <c r="L15" s="1128">
        <v>551</v>
      </c>
      <c r="M15" s="1156"/>
    </row>
    <row r="16" spans="1:13" ht="12.75" customHeight="1" x14ac:dyDescent="0.2">
      <c r="B16" s="1151" t="s">
        <v>555</v>
      </c>
      <c r="C16" s="1151"/>
      <c r="D16" s="1110">
        <v>6401</v>
      </c>
      <c r="E16" s="1150"/>
      <c r="F16" s="1128">
        <v>6472</v>
      </c>
      <c r="G16" s="1154"/>
      <c r="H16" s="1128">
        <v>6558</v>
      </c>
      <c r="I16" s="1154"/>
      <c r="J16" s="1128">
        <v>6380</v>
      </c>
      <c r="K16" s="1154"/>
      <c r="L16" s="1128">
        <v>6201</v>
      </c>
      <c r="M16" s="1156"/>
    </row>
    <row r="17" spans="1:13" ht="12" customHeight="1" x14ac:dyDescent="0.2">
      <c r="B17" s="1151" t="s">
        <v>556</v>
      </c>
      <c r="C17" s="1151"/>
      <c r="D17" s="1110">
        <v>4742</v>
      </c>
      <c r="E17" s="1150"/>
      <c r="F17" s="1128">
        <v>4699</v>
      </c>
      <c r="G17" s="1154"/>
      <c r="H17" s="1128">
        <v>4683</v>
      </c>
      <c r="I17" s="1154"/>
      <c r="J17" s="1128">
        <v>4667</v>
      </c>
      <c r="K17" s="1154"/>
      <c r="L17" s="1128">
        <v>4670</v>
      </c>
      <c r="M17" s="1156"/>
    </row>
    <row r="18" spans="1:13" ht="12.75" customHeight="1" x14ac:dyDescent="0.2">
      <c r="B18" s="1151" t="s">
        <v>557</v>
      </c>
      <c r="C18" s="1151"/>
      <c r="D18" s="1110">
        <v>9214</v>
      </c>
      <c r="E18" s="1150"/>
      <c r="F18" s="1128">
        <v>9211</v>
      </c>
      <c r="G18" s="1154"/>
      <c r="H18" s="1128">
        <v>9363</v>
      </c>
      <c r="I18" s="1154"/>
      <c r="J18" s="1128">
        <v>9292</v>
      </c>
      <c r="K18" s="1154"/>
      <c r="L18" s="1128">
        <v>9374</v>
      </c>
      <c r="M18" s="1156"/>
    </row>
    <row r="19" spans="1:13" ht="12" customHeight="1" x14ac:dyDescent="0.2">
      <c r="B19" s="1151" t="s">
        <v>558</v>
      </c>
      <c r="C19" s="1151"/>
      <c r="D19" s="1110">
        <v>593</v>
      </c>
      <c r="E19" s="1150"/>
      <c r="F19" s="1128">
        <v>600</v>
      </c>
      <c r="G19" s="1154"/>
      <c r="H19" s="1128">
        <v>613</v>
      </c>
      <c r="I19" s="1154"/>
      <c r="J19" s="1128">
        <v>633</v>
      </c>
      <c r="K19" s="1154"/>
      <c r="L19" s="1128">
        <v>614</v>
      </c>
      <c r="M19" s="1156"/>
    </row>
    <row r="20" spans="1:13" ht="12.75" customHeight="1" x14ac:dyDescent="0.2">
      <c r="B20" s="1151" t="s">
        <v>559</v>
      </c>
      <c r="C20" s="1151"/>
      <c r="D20" s="1110">
        <v>1123</v>
      </c>
      <c r="E20" s="1150"/>
      <c r="F20" s="1128">
        <v>1145</v>
      </c>
      <c r="G20" s="1154"/>
      <c r="H20" s="1128">
        <v>1092</v>
      </c>
      <c r="I20" s="1154"/>
      <c r="J20" s="1128">
        <v>1058</v>
      </c>
      <c r="K20" s="1154"/>
      <c r="L20" s="1128">
        <v>1047</v>
      </c>
      <c r="M20" s="1156"/>
    </row>
    <row r="21" spans="1:13" ht="12" customHeight="1" x14ac:dyDescent="0.2">
      <c r="B21" s="1151" t="s">
        <v>194</v>
      </c>
      <c r="C21" s="1151"/>
      <c r="D21" s="1110">
        <v>2544</v>
      </c>
      <c r="E21" s="1150"/>
      <c r="F21" s="1128">
        <v>2545</v>
      </c>
      <c r="G21" s="1154"/>
      <c r="H21" s="1128">
        <v>2545</v>
      </c>
      <c r="I21" s="1154"/>
      <c r="J21" s="1128">
        <v>2547</v>
      </c>
      <c r="K21" s="1154"/>
      <c r="L21" s="1128">
        <v>2547</v>
      </c>
      <c r="M21" s="1156"/>
    </row>
    <row r="22" spans="1:13" ht="12" customHeight="1" x14ac:dyDescent="0.2">
      <c r="B22" s="1151" t="s">
        <v>560</v>
      </c>
      <c r="C22" s="1151"/>
      <c r="D22" s="1110">
        <v>3876</v>
      </c>
      <c r="E22" s="1150"/>
      <c r="F22" s="1128">
        <v>3534</v>
      </c>
      <c r="G22" s="1154"/>
      <c r="H22" s="1128">
        <v>3383</v>
      </c>
      <c r="I22" s="1154"/>
      <c r="J22" s="1128">
        <v>3649</v>
      </c>
      <c r="K22" s="1154"/>
      <c r="L22" s="1128">
        <v>3659</v>
      </c>
      <c r="M22" s="1156"/>
    </row>
    <row r="23" spans="1:13" ht="12" customHeight="1" x14ac:dyDescent="0.2">
      <c r="B23" s="1151" t="s">
        <v>561</v>
      </c>
      <c r="C23" s="1151"/>
      <c r="D23" s="1167">
        <v>2434</v>
      </c>
      <c r="E23" s="1150"/>
      <c r="F23" s="1168">
        <v>3044</v>
      </c>
      <c r="G23" s="1154"/>
      <c r="H23" s="1168">
        <v>2942</v>
      </c>
      <c r="I23" s="1154"/>
      <c r="J23" s="1168">
        <v>3058</v>
      </c>
      <c r="K23" s="1154"/>
      <c r="L23" s="1168">
        <v>3050</v>
      </c>
      <c r="M23" s="1156"/>
    </row>
    <row r="24" spans="1:13" ht="5.25" customHeight="1" x14ac:dyDescent="0.2">
      <c r="B24" s="1169"/>
      <c r="C24" s="1169"/>
      <c r="D24" s="1012"/>
      <c r="E24" s="1170"/>
      <c r="F24" s="1013"/>
      <c r="G24" s="1171"/>
      <c r="H24" s="1013"/>
      <c r="I24" s="1171"/>
      <c r="J24" s="1013"/>
      <c r="K24" s="1171"/>
      <c r="L24" s="1013"/>
      <c r="M24" s="1166"/>
    </row>
    <row r="25" spans="1:13" ht="12" customHeight="1" thickBot="1" x14ac:dyDescent="0.25">
      <c r="B25" s="1172" t="s">
        <v>562</v>
      </c>
      <c r="C25" s="1172"/>
      <c r="D25" s="1173">
        <v>116107</v>
      </c>
      <c r="E25" s="1174"/>
      <c r="F25" s="1175">
        <v>119950</v>
      </c>
      <c r="G25" s="1176"/>
      <c r="H25" s="1175">
        <v>121073</v>
      </c>
      <c r="I25" s="1176"/>
      <c r="J25" s="1175">
        <v>118374</v>
      </c>
      <c r="K25" s="1176"/>
      <c r="L25" s="1175">
        <v>115834</v>
      </c>
      <c r="M25" s="1155"/>
    </row>
    <row r="26" spans="1:13" ht="6.75" customHeight="1" thickTop="1" x14ac:dyDescent="0.2">
      <c r="B26" s="972"/>
      <c r="C26" s="972"/>
      <c r="D26" s="1012"/>
      <c r="F26" s="1013"/>
      <c r="G26" s="1123"/>
      <c r="H26" s="1013"/>
      <c r="I26" s="1123"/>
      <c r="J26" s="1013"/>
      <c r="K26" s="1123"/>
      <c r="L26" s="1013"/>
      <c r="M26" s="1166"/>
    </row>
    <row r="27" spans="1:13" x14ac:dyDescent="0.2">
      <c r="A27" s="1177" t="s">
        <v>563</v>
      </c>
      <c r="B27" s="972"/>
      <c r="C27" s="972"/>
      <c r="D27" s="1012"/>
      <c r="F27" s="1013"/>
      <c r="G27" s="1123"/>
      <c r="H27" s="1013"/>
      <c r="I27" s="1123"/>
      <c r="J27" s="1013"/>
      <c r="K27" s="1123"/>
      <c r="L27" s="1013"/>
      <c r="M27" s="1166"/>
    </row>
    <row r="28" spans="1:13" ht="13.5" customHeight="1" x14ac:dyDescent="0.2">
      <c r="B28" s="1089" t="s">
        <v>564</v>
      </c>
      <c r="C28" s="1089"/>
      <c r="D28" s="1152">
        <v>27148</v>
      </c>
      <c r="E28" s="1178"/>
      <c r="F28" s="1153">
        <v>27712</v>
      </c>
      <c r="G28" s="1179"/>
      <c r="H28" s="1153">
        <v>28076</v>
      </c>
      <c r="I28" s="1179"/>
      <c r="J28" s="1153">
        <v>28105</v>
      </c>
      <c r="K28" s="1179"/>
      <c r="L28" s="1153">
        <v>27544</v>
      </c>
      <c r="M28" s="1155"/>
    </row>
    <row r="29" spans="1:13" x14ac:dyDescent="0.2">
      <c r="B29" s="1089" t="s">
        <v>565</v>
      </c>
      <c r="C29" s="1089"/>
      <c r="D29" s="1110">
        <v>12244</v>
      </c>
      <c r="E29" s="1178"/>
      <c r="F29" s="1128">
        <v>12300</v>
      </c>
      <c r="G29" s="1179"/>
      <c r="H29" s="1128">
        <v>12378</v>
      </c>
      <c r="I29" s="1179"/>
      <c r="J29" s="1128">
        <v>12337</v>
      </c>
      <c r="K29" s="1179"/>
      <c r="L29" s="1128">
        <v>12200</v>
      </c>
      <c r="M29" s="1156"/>
    </row>
    <row r="30" spans="1:13" x14ac:dyDescent="0.2">
      <c r="B30" s="1089" t="s">
        <v>566</v>
      </c>
      <c r="C30" s="1089"/>
      <c r="D30" s="1110">
        <v>17404</v>
      </c>
      <c r="E30" s="1178"/>
      <c r="F30" s="1128">
        <v>17692</v>
      </c>
      <c r="G30" s="1179"/>
      <c r="H30" s="1128">
        <v>17804</v>
      </c>
      <c r="I30" s="1179"/>
      <c r="J30" s="1128">
        <v>17964</v>
      </c>
      <c r="K30" s="1179"/>
      <c r="L30" s="1128">
        <v>18161</v>
      </c>
      <c r="M30" s="1156"/>
    </row>
    <row r="31" spans="1:13" x14ac:dyDescent="0.2">
      <c r="B31" s="1089" t="s">
        <v>567</v>
      </c>
      <c r="C31" s="1089"/>
      <c r="D31" s="1110">
        <v>14999</v>
      </c>
      <c r="E31" s="1178"/>
      <c r="F31" s="1128">
        <v>15343</v>
      </c>
      <c r="G31" s="1179"/>
      <c r="H31" s="1128">
        <v>15343</v>
      </c>
      <c r="I31" s="1179"/>
      <c r="J31" s="1128">
        <v>14752</v>
      </c>
      <c r="K31" s="1179"/>
      <c r="L31" s="1128">
        <v>14323</v>
      </c>
      <c r="M31" s="1156"/>
    </row>
    <row r="32" spans="1:13" x14ac:dyDescent="0.2">
      <c r="B32" s="1089" t="s">
        <v>568</v>
      </c>
      <c r="C32" s="1089"/>
      <c r="D32" s="1110">
        <v>892</v>
      </c>
      <c r="E32" s="1178"/>
      <c r="F32" s="1128">
        <v>929</v>
      </c>
      <c r="G32" s="1179"/>
      <c r="H32" s="1128">
        <v>952</v>
      </c>
      <c r="I32" s="1179"/>
      <c r="J32" s="1128">
        <v>915</v>
      </c>
      <c r="K32" s="1179"/>
      <c r="L32" s="1128">
        <v>891</v>
      </c>
      <c r="M32" s="1156"/>
    </row>
    <row r="33" spans="1:13" x14ac:dyDescent="0.2">
      <c r="B33" s="1089" t="s">
        <v>569</v>
      </c>
      <c r="C33" s="1089"/>
      <c r="D33" s="1110">
        <v>331</v>
      </c>
      <c r="E33" s="1178"/>
      <c r="F33" s="1128">
        <v>1154</v>
      </c>
      <c r="G33" s="1179"/>
      <c r="H33" s="1128">
        <v>1079</v>
      </c>
      <c r="I33" s="1179"/>
      <c r="J33" s="1128">
        <v>997</v>
      </c>
      <c r="K33" s="1179"/>
      <c r="L33" s="1128">
        <v>817</v>
      </c>
      <c r="M33" s="1156"/>
    </row>
    <row r="34" spans="1:13" x14ac:dyDescent="0.2">
      <c r="B34" s="1089" t="s">
        <v>570</v>
      </c>
      <c r="C34" s="1089"/>
      <c r="D34" s="1110">
        <v>9849</v>
      </c>
      <c r="E34" s="1178"/>
      <c r="F34" s="1128">
        <v>9147</v>
      </c>
      <c r="G34" s="1179"/>
      <c r="H34" s="1128">
        <v>9729</v>
      </c>
      <c r="I34" s="1179"/>
      <c r="J34" s="1128">
        <v>9142</v>
      </c>
      <c r="K34" s="1179"/>
      <c r="L34" s="1128">
        <v>8977</v>
      </c>
      <c r="M34" s="1156"/>
    </row>
    <row r="35" spans="1:13" x14ac:dyDescent="0.2">
      <c r="B35" s="1089" t="s">
        <v>571</v>
      </c>
      <c r="C35" s="1089"/>
      <c r="D35" s="1110">
        <v>6633</v>
      </c>
      <c r="E35" s="1178"/>
      <c r="F35" s="1128">
        <v>6631</v>
      </c>
      <c r="G35" s="1179"/>
      <c r="H35" s="1128">
        <v>6630</v>
      </c>
      <c r="I35" s="1179"/>
      <c r="J35" s="1128">
        <v>6628</v>
      </c>
      <c r="K35" s="1179"/>
      <c r="L35" s="1128">
        <v>6453</v>
      </c>
      <c r="M35" s="1156"/>
    </row>
    <row r="36" spans="1:13" x14ac:dyDescent="0.2">
      <c r="B36" s="1089" t="s">
        <v>561</v>
      </c>
      <c r="C36" s="1089"/>
      <c r="D36" s="1167">
        <v>2434</v>
      </c>
      <c r="E36" s="1178"/>
      <c r="F36" s="1168">
        <v>3044</v>
      </c>
      <c r="G36" s="1179"/>
      <c r="H36" s="1168">
        <v>2942</v>
      </c>
      <c r="I36" s="1179"/>
      <c r="J36" s="1168">
        <v>3058</v>
      </c>
      <c r="K36" s="1179"/>
      <c r="L36" s="1168">
        <v>3050</v>
      </c>
      <c r="M36" s="1156"/>
    </row>
    <row r="37" spans="1:13" x14ac:dyDescent="0.2">
      <c r="B37" s="1065" t="s">
        <v>572</v>
      </c>
      <c r="C37" s="1065"/>
      <c r="D37" s="1116">
        <v>91934</v>
      </c>
      <c r="E37" s="1161"/>
      <c r="F37" s="1138">
        <v>93952</v>
      </c>
      <c r="G37" s="1162"/>
      <c r="H37" s="1138">
        <v>94933</v>
      </c>
      <c r="I37" s="1162"/>
      <c r="J37" s="1138">
        <v>93898</v>
      </c>
      <c r="K37" s="1162"/>
      <c r="L37" s="1138">
        <v>92416</v>
      </c>
      <c r="M37" s="1156"/>
    </row>
    <row r="38" spans="1:13" ht="5.25" customHeight="1" x14ac:dyDescent="0.2">
      <c r="B38" s="972"/>
      <c r="C38" s="972"/>
      <c r="D38" s="1111"/>
      <c r="F38" s="1129"/>
      <c r="G38" s="1123"/>
      <c r="H38" s="1129"/>
      <c r="I38" s="1123"/>
      <c r="J38" s="1129"/>
      <c r="K38" s="1123"/>
      <c r="L38" s="1129"/>
      <c r="M38" s="1156"/>
    </row>
    <row r="39" spans="1:13" x14ac:dyDescent="0.2">
      <c r="A39" s="1177" t="s">
        <v>573</v>
      </c>
      <c r="B39" s="972"/>
      <c r="C39" s="972"/>
      <c r="D39" s="1111"/>
      <c r="F39" s="1129"/>
      <c r="G39" s="1123"/>
      <c r="H39" s="1129"/>
      <c r="I39" s="1123"/>
      <c r="J39" s="1129"/>
      <c r="K39" s="1123"/>
      <c r="L39" s="1129"/>
      <c r="M39" s="1156"/>
    </row>
    <row r="40" spans="1:13" ht="13.5" x14ac:dyDescent="0.2">
      <c r="B40" s="1089" t="s">
        <v>574</v>
      </c>
      <c r="C40" s="1089"/>
      <c r="D40" s="1110">
        <v>1970</v>
      </c>
      <c r="E40" s="1178"/>
      <c r="F40" s="1128">
        <v>2248</v>
      </c>
      <c r="G40" s="1179"/>
      <c r="H40" s="1128">
        <v>3052</v>
      </c>
      <c r="I40" s="1179"/>
      <c r="J40" s="1128">
        <v>1930</v>
      </c>
      <c r="K40" s="1179"/>
      <c r="L40" s="1128">
        <v>1930</v>
      </c>
      <c r="M40" s="1156"/>
    </row>
    <row r="41" spans="1:13" ht="13.5" x14ac:dyDescent="0.2">
      <c r="B41" s="1089" t="s">
        <v>575</v>
      </c>
      <c r="C41" s="1089"/>
      <c r="D41" s="1110">
        <v>9</v>
      </c>
      <c r="E41" s="1178"/>
      <c r="F41" s="1128">
        <v>9</v>
      </c>
      <c r="G41" s="1179"/>
      <c r="H41" s="1128">
        <v>9</v>
      </c>
      <c r="I41" s="1179"/>
      <c r="J41" s="1128">
        <v>9</v>
      </c>
      <c r="K41" s="1179"/>
      <c r="L41" s="1128">
        <v>9</v>
      </c>
      <c r="M41" s="1156"/>
    </row>
    <row r="42" spans="1:13" x14ac:dyDescent="0.2">
      <c r="B42" s="1089" t="s">
        <v>576</v>
      </c>
      <c r="C42" s="1089"/>
      <c r="D42" s="1110">
        <v>3519</v>
      </c>
      <c r="E42" s="1178"/>
      <c r="F42" s="1128">
        <v>3463</v>
      </c>
      <c r="G42" s="1179"/>
      <c r="H42" s="1128">
        <v>3511</v>
      </c>
      <c r="I42" s="1179"/>
      <c r="J42" s="1128">
        <v>3477</v>
      </c>
      <c r="K42" s="1179"/>
      <c r="L42" s="1128">
        <v>3291</v>
      </c>
      <c r="M42" s="1156"/>
    </row>
    <row r="43" spans="1:13" x14ac:dyDescent="0.2">
      <c r="B43" s="1089" t="s">
        <v>577</v>
      </c>
      <c r="C43" s="1089"/>
      <c r="D43" s="1110">
        <v>48326</v>
      </c>
      <c r="E43" s="1178"/>
      <c r="F43" s="1128">
        <v>48074</v>
      </c>
      <c r="G43" s="1179"/>
      <c r="H43" s="1128">
        <v>46527</v>
      </c>
      <c r="I43" s="1179"/>
      <c r="J43" s="1128">
        <v>45803</v>
      </c>
      <c r="K43" s="1179"/>
      <c r="L43" s="1128">
        <v>45148</v>
      </c>
      <c r="M43" s="1156"/>
    </row>
    <row r="44" spans="1:13" x14ac:dyDescent="0.2">
      <c r="B44" s="1089" t="s">
        <v>578</v>
      </c>
      <c r="C44" s="1089"/>
      <c r="D44" s="1110">
        <v>0</v>
      </c>
      <c r="E44" s="1178"/>
      <c r="F44" s="1128">
        <v>0</v>
      </c>
      <c r="G44" s="1179"/>
      <c r="H44" s="1128">
        <v>-3</v>
      </c>
      <c r="I44" s="1179"/>
      <c r="J44" s="1128">
        <v>-3</v>
      </c>
      <c r="K44" s="1179"/>
      <c r="L44" s="1128">
        <v>-3</v>
      </c>
      <c r="M44" s="1156"/>
    </row>
    <row r="45" spans="1:13" ht="13.5" x14ac:dyDescent="0.2">
      <c r="B45" s="1089" t="s">
        <v>579</v>
      </c>
      <c r="C45" s="1089"/>
      <c r="D45" s="1110">
        <v>-30209</v>
      </c>
      <c r="E45" s="1178"/>
      <c r="F45" s="1128">
        <v>-29746</v>
      </c>
      <c r="G45" s="1179"/>
      <c r="H45" s="1128">
        <v>-29063</v>
      </c>
      <c r="I45" s="1179"/>
      <c r="J45" s="1128">
        <v>-28500</v>
      </c>
      <c r="K45" s="1179"/>
      <c r="L45" s="1128">
        <v>-28042</v>
      </c>
      <c r="M45" s="1156"/>
    </row>
    <row r="46" spans="1:13" x14ac:dyDescent="0.2">
      <c r="B46" s="1089" t="s">
        <v>580</v>
      </c>
      <c r="C46" s="1089"/>
      <c r="D46" s="1012"/>
      <c r="E46" s="1178"/>
      <c r="F46" s="1013"/>
      <c r="G46" s="1179"/>
      <c r="H46" s="1013"/>
      <c r="I46" s="1179"/>
      <c r="J46" s="1013"/>
      <c r="K46" s="1179"/>
      <c r="L46" s="1013"/>
      <c r="M46" s="1166"/>
    </row>
    <row r="47" spans="1:13" x14ac:dyDescent="0.2">
      <c r="B47" s="1065" t="s">
        <v>581</v>
      </c>
      <c r="C47" s="1065"/>
      <c r="D47" s="1110">
        <v>530</v>
      </c>
      <c r="E47" s="1161"/>
      <c r="F47" s="1128">
        <v>1887</v>
      </c>
      <c r="G47" s="1162"/>
      <c r="H47" s="1128">
        <v>2023</v>
      </c>
      <c r="I47" s="1162"/>
      <c r="J47" s="1128">
        <v>1654</v>
      </c>
      <c r="K47" s="1162"/>
      <c r="L47" s="1128">
        <v>972</v>
      </c>
      <c r="M47" s="1156"/>
    </row>
    <row r="48" spans="1:13" x14ac:dyDescent="0.2">
      <c r="B48" s="1065" t="s">
        <v>582</v>
      </c>
      <c r="C48" s="1065"/>
      <c r="D48" s="1110">
        <v>-98</v>
      </c>
      <c r="E48" s="1161"/>
      <c r="F48" s="1128">
        <v>-59</v>
      </c>
      <c r="G48" s="1162"/>
      <c r="H48" s="1128">
        <v>-50</v>
      </c>
      <c r="I48" s="1162"/>
      <c r="J48" s="1128">
        <v>-40</v>
      </c>
      <c r="K48" s="1162"/>
      <c r="L48" s="1128">
        <v>-44</v>
      </c>
      <c r="M48" s="1156"/>
    </row>
    <row r="49" spans="1:13" x14ac:dyDescent="0.2">
      <c r="B49" s="1065" t="s">
        <v>583</v>
      </c>
      <c r="C49" s="1065"/>
      <c r="D49" s="1167">
        <v>126</v>
      </c>
      <c r="E49" s="1161"/>
      <c r="F49" s="1168">
        <v>122</v>
      </c>
      <c r="G49" s="1162"/>
      <c r="H49" s="1168">
        <v>134</v>
      </c>
      <c r="I49" s="1162"/>
      <c r="J49" s="1168">
        <v>146</v>
      </c>
      <c r="K49" s="1162"/>
      <c r="L49" s="1168">
        <v>157</v>
      </c>
      <c r="M49" s="1156"/>
    </row>
    <row r="50" spans="1:13" x14ac:dyDescent="0.2">
      <c r="B50" s="1172" t="s">
        <v>584</v>
      </c>
      <c r="C50" s="1172"/>
      <c r="D50" s="1180">
        <v>558</v>
      </c>
      <c r="E50" s="1174"/>
      <c r="F50" s="1181">
        <v>1950</v>
      </c>
      <c r="G50" s="1176"/>
      <c r="H50" s="1181">
        <v>2107</v>
      </c>
      <c r="I50" s="1176"/>
      <c r="J50" s="1181">
        <v>1760</v>
      </c>
      <c r="K50" s="1176"/>
      <c r="L50" s="1181">
        <v>1085</v>
      </c>
      <c r="M50" s="1156"/>
    </row>
    <row r="51" spans="1:13" x14ac:dyDescent="0.2">
      <c r="B51" s="1172" t="s">
        <v>585</v>
      </c>
      <c r="C51" s="1172"/>
      <c r="D51" s="1180">
        <v>24173</v>
      </c>
      <c r="E51" s="1174"/>
      <c r="F51" s="1181">
        <v>25998</v>
      </c>
      <c r="G51" s="1176"/>
      <c r="H51" s="1181">
        <v>26140</v>
      </c>
      <c r="I51" s="1176"/>
      <c r="J51" s="1181">
        <v>24476</v>
      </c>
      <c r="K51" s="1176"/>
      <c r="L51" s="1181">
        <v>23418</v>
      </c>
      <c r="M51" s="1156"/>
    </row>
    <row r="52" spans="1:13" ht="13.5" thickBot="1" x14ac:dyDescent="0.25">
      <c r="B52" s="1172" t="s">
        <v>586</v>
      </c>
      <c r="C52" s="1172"/>
      <c r="D52" s="1114">
        <v>116107</v>
      </c>
      <c r="E52" s="1174"/>
      <c r="F52" s="1136">
        <v>119950</v>
      </c>
      <c r="G52" s="1176"/>
      <c r="H52" s="1136">
        <v>121073</v>
      </c>
      <c r="I52" s="1176"/>
      <c r="J52" s="1136">
        <v>118374</v>
      </c>
      <c r="K52" s="1176"/>
      <c r="L52" s="1136">
        <v>115834</v>
      </c>
      <c r="M52" s="1155"/>
    </row>
    <row r="53" spans="1:13" ht="13.5" thickTop="1" x14ac:dyDescent="0.2">
      <c r="L53" s="1182"/>
    </row>
    <row r="54" spans="1:13" ht="14.25" x14ac:dyDescent="0.2">
      <c r="A54" s="1183" t="s">
        <v>57</v>
      </c>
      <c r="B54" s="1359" t="s">
        <v>587</v>
      </c>
      <c r="C54" s="1359"/>
      <c r="D54" s="1359"/>
      <c r="E54" s="1359"/>
      <c r="F54" s="1359"/>
      <c r="G54" s="1359"/>
      <c r="H54" s="1359"/>
      <c r="I54" s="1359"/>
      <c r="J54" s="1359"/>
      <c r="K54" s="1359"/>
      <c r="L54" s="1359"/>
      <c r="M54" s="1359"/>
    </row>
    <row r="55" spans="1:13" ht="14.25" x14ac:dyDescent="0.2">
      <c r="A55" s="1183" t="s">
        <v>55</v>
      </c>
      <c r="B55" s="1359" t="s">
        <v>588</v>
      </c>
      <c r="C55" s="1359"/>
      <c r="D55" s="1359"/>
      <c r="E55" s="1359"/>
      <c r="F55" s="1359"/>
      <c r="G55" s="1359"/>
      <c r="H55" s="1359"/>
      <c r="I55" s="1359"/>
      <c r="J55" s="1359"/>
      <c r="K55" s="1359"/>
      <c r="L55" s="1359"/>
      <c r="M55" s="1359"/>
    </row>
    <row r="56" spans="1:13" ht="14.25" x14ac:dyDescent="0.2">
      <c r="A56" s="1183" t="s">
        <v>56</v>
      </c>
      <c r="B56" s="1359" t="s">
        <v>684</v>
      </c>
      <c r="C56" s="1359"/>
      <c r="D56" s="1359"/>
      <c r="E56" s="1359"/>
      <c r="F56" s="1359"/>
      <c r="G56" s="1359"/>
      <c r="H56" s="1359"/>
      <c r="I56" s="1359"/>
      <c r="J56" s="1359"/>
      <c r="K56" s="1359"/>
      <c r="L56" s="1359"/>
      <c r="M56" s="1359"/>
    </row>
    <row r="57" spans="1:13" ht="14.25" x14ac:dyDescent="0.2">
      <c r="A57" s="1183" t="s">
        <v>58</v>
      </c>
      <c r="B57" s="1359" t="s">
        <v>589</v>
      </c>
      <c r="C57" s="1359"/>
      <c r="D57" s="1359"/>
      <c r="E57" s="1359"/>
      <c r="F57" s="1359"/>
      <c r="G57" s="1359"/>
      <c r="H57" s="1359"/>
      <c r="I57" s="1359"/>
      <c r="J57" s="1359"/>
      <c r="K57" s="1359"/>
      <c r="L57" s="1359"/>
      <c r="M57" s="1359"/>
    </row>
    <row r="58" spans="1:13" ht="14.25" x14ac:dyDescent="0.2">
      <c r="A58" s="1183" t="s">
        <v>59</v>
      </c>
      <c r="B58" s="1359" t="s">
        <v>590</v>
      </c>
      <c r="C58" s="1359"/>
      <c r="D58" s="1359"/>
      <c r="E58" s="1359"/>
      <c r="F58" s="1359"/>
      <c r="G58" s="1359"/>
      <c r="H58" s="1359"/>
      <c r="I58" s="1359"/>
      <c r="J58" s="1359"/>
      <c r="K58" s="1359"/>
      <c r="L58" s="1359"/>
      <c r="M58" s="1359"/>
    </row>
    <row r="59" spans="1:13" ht="25.5" customHeight="1" x14ac:dyDescent="0.2">
      <c r="A59" s="1183" t="s">
        <v>60</v>
      </c>
      <c r="B59" s="1359" t="s">
        <v>591</v>
      </c>
      <c r="C59" s="1359"/>
      <c r="D59" s="1359"/>
      <c r="E59" s="1359"/>
      <c r="F59" s="1359"/>
      <c r="G59" s="1359"/>
      <c r="H59" s="1359"/>
      <c r="I59" s="1359"/>
      <c r="J59" s="1359"/>
      <c r="K59" s="1359"/>
      <c r="L59" s="1359"/>
      <c r="M59" s="1359"/>
    </row>
    <row r="60" spans="1:13" ht="16.7" customHeight="1" x14ac:dyDescent="0.2"/>
  </sheetData>
  <sheetProtection formatCells="0" formatColumns="0" formatRows="0" insertColumns="0" insertRows="0" insertHyperlinks="0" deleteColumns="0" deleteRows="0" sort="0" autoFilter="0" pivotTables="0"/>
  <mergeCells count="10">
    <mergeCell ref="B56:M56"/>
    <mergeCell ref="B57:M57"/>
    <mergeCell ref="B58:M58"/>
    <mergeCell ref="B59:M59"/>
    <mergeCell ref="A1:L1"/>
    <mergeCell ref="A2:L2"/>
    <mergeCell ref="A4:B4"/>
    <mergeCell ref="A5:B5"/>
    <mergeCell ref="B54:M54"/>
    <mergeCell ref="B55:M55"/>
  </mergeCells>
  <printOptions horizontalCentered="1"/>
  <pageMargins left="0.25" right="0.25" top="0.5" bottom="0.5" header="0.3" footer="0.3"/>
  <pageSetup scale="73" orientation="landscape" r:id="rId1"/>
  <headerFooter>
    <oddFooter>&amp;L&amp;K0070C0The Allstate Corporation 1Q20 Supplement&amp;R&amp;K000000&amp;A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712D-2A7C-4220-B635-D85390E4438A}">
  <sheetPr>
    <pageSetUpPr fitToPage="1"/>
  </sheetPr>
  <dimension ref="A1:S34"/>
  <sheetViews>
    <sheetView zoomScaleNormal="100" workbookViewId="0">
      <selection sqref="A1:R1"/>
    </sheetView>
  </sheetViews>
  <sheetFormatPr defaultColWidth="13.7109375" defaultRowHeight="12.75" x14ac:dyDescent="0.2"/>
  <cols>
    <col min="1" max="1" width="3" style="976" customWidth="1"/>
    <col min="2" max="2" width="46.5703125" style="976" customWidth="1"/>
    <col min="3" max="4" width="2.28515625" style="976" customWidth="1"/>
    <col min="5" max="5" width="10.28515625" style="976" customWidth="1"/>
    <col min="6" max="7" width="2.28515625" style="976" customWidth="1"/>
    <col min="8" max="8" width="10.28515625" style="976" customWidth="1"/>
    <col min="9" max="10" width="2.28515625" style="976" customWidth="1"/>
    <col min="11" max="11" width="10.28515625" style="976" customWidth="1"/>
    <col min="12" max="13" width="2.28515625" style="976" customWidth="1"/>
    <col min="14" max="14" width="10.28515625" style="976" customWidth="1"/>
    <col min="15" max="16" width="2.28515625" style="976" customWidth="1"/>
    <col min="17" max="17" width="10.28515625" style="976" customWidth="1"/>
    <col min="18" max="19" width="2.28515625" style="976" customWidth="1"/>
    <col min="20" max="20" width="10.28515625" style="976" customWidth="1"/>
    <col min="21" max="22" width="2.28515625" style="976" customWidth="1"/>
    <col min="23" max="23" width="10.28515625" style="976" customWidth="1"/>
    <col min="24" max="24" width="2.28515625" style="976" customWidth="1"/>
    <col min="25" max="16384" width="13.7109375" style="976"/>
  </cols>
  <sheetData>
    <row r="1" spans="1:19" ht="14.1" customHeight="1" x14ac:dyDescent="0.25">
      <c r="A1" s="1340" t="s">
        <v>0</v>
      </c>
      <c r="B1" s="1361"/>
      <c r="C1" s="1361"/>
      <c r="D1" s="1361"/>
      <c r="E1" s="1361"/>
      <c r="F1" s="1361"/>
      <c r="G1" s="1361"/>
      <c r="H1" s="1361"/>
      <c r="I1" s="1361"/>
      <c r="J1" s="1361"/>
      <c r="K1" s="1361"/>
      <c r="L1" s="1361"/>
      <c r="M1" s="1361"/>
      <c r="N1" s="1361"/>
      <c r="O1" s="1361"/>
      <c r="P1" s="1361"/>
      <c r="Q1" s="1361"/>
      <c r="R1" s="1361"/>
    </row>
    <row r="2" spans="1:19" ht="14.1" customHeight="1" x14ac:dyDescent="0.25">
      <c r="A2" s="1340" t="s">
        <v>485</v>
      </c>
      <c r="B2" s="1361"/>
      <c r="C2" s="1361"/>
      <c r="D2" s="1361"/>
      <c r="E2" s="1361"/>
      <c r="F2" s="1361"/>
      <c r="G2" s="1361"/>
      <c r="H2" s="1361"/>
      <c r="I2" s="1361"/>
      <c r="J2" s="1361"/>
      <c r="K2" s="1361"/>
      <c r="L2" s="1361"/>
      <c r="M2" s="1361"/>
      <c r="N2" s="1361"/>
      <c r="O2" s="1361"/>
      <c r="P2" s="1361"/>
      <c r="Q2" s="1361"/>
      <c r="R2" s="1361"/>
    </row>
    <row r="3" spans="1:19" x14ac:dyDescent="0.2">
      <c r="P3" s="1054"/>
      <c r="Q3" s="1054"/>
      <c r="R3" s="1054"/>
    </row>
    <row r="4" spans="1:19" ht="25.9" customHeight="1" x14ac:dyDescent="0.2">
      <c r="A4" s="1366" t="s">
        <v>509</v>
      </c>
      <c r="B4" s="1367"/>
      <c r="D4" s="942"/>
      <c r="E4" s="943" t="s">
        <v>510</v>
      </c>
      <c r="F4" s="944"/>
      <c r="G4" s="945"/>
      <c r="H4" s="946" t="s">
        <v>101</v>
      </c>
      <c r="I4" s="947"/>
      <c r="J4" s="945"/>
      <c r="K4" s="946" t="s">
        <v>100</v>
      </c>
      <c r="L4" s="947"/>
      <c r="M4" s="945"/>
      <c r="N4" s="946" t="s">
        <v>63</v>
      </c>
      <c r="O4" s="947"/>
      <c r="P4" s="948"/>
      <c r="Q4" s="949" t="s">
        <v>64</v>
      </c>
      <c r="R4" s="950"/>
      <c r="S4" s="1054"/>
    </row>
    <row r="5" spans="1:19" ht="12" customHeight="1" x14ac:dyDescent="0.2">
      <c r="A5" s="1362" t="s">
        <v>592</v>
      </c>
      <c r="B5" s="1361"/>
      <c r="D5" s="1184"/>
      <c r="E5" s="1051"/>
      <c r="F5" s="1052"/>
      <c r="G5" s="1050"/>
      <c r="H5" s="1053"/>
      <c r="I5" s="1054"/>
      <c r="J5" s="1050"/>
      <c r="K5" s="1053"/>
      <c r="L5" s="1054"/>
      <c r="M5" s="1050"/>
      <c r="N5" s="1053"/>
      <c r="O5" s="1054"/>
      <c r="P5" s="1055"/>
      <c r="Q5" s="1053"/>
      <c r="R5" s="1052"/>
      <c r="S5" s="1054"/>
    </row>
    <row r="6" spans="1:19" ht="12" customHeight="1" x14ac:dyDescent="0.2">
      <c r="A6" s="1361"/>
      <c r="B6" s="1361"/>
      <c r="D6" s="1184"/>
      <c r="E6" s="1185"/>
      <c r="F6" s="1052"/>
      <c r="G6" s="1050"/>
      <c r="I6" s="1054"/>
      <c r="J6" s="1050"/>
      <c r="L6" s="1054"/>
      <c r="M6" s="1050"/>
      <c r="O6" s="1054"/>
      <c r="P6" s="1055"/>
      <c r="Q6" s="1054"/>
      <c r="R6" s="1052"/>
      <c r="S6" s="1054"/>
    </row>
    <row r="7" spans="1:19" ht="12" customHeight="1" x14ac:dyDescent="0.2">
      <c r="A7" s="1364" t="s">
        <v>202</v>
      </c>
      <c r="B7" s="1364"/>
      <c r="C7" s="972"/>
      <c r="D7" s="973"/>
      <c r="E7" s="1185"/>
      <c r="F7" s="1052"/>
      <c r="G7" s="1050"/>
      <c r="I7" s="1054"/>
      <c r="J7" s="1050"/>
      <c r="L7" s="1054"/>
      <c r="M7" s="1050"/>
      <c r="O7" s="1054"/>
      <c r="P7" s="1055"/>
      <c r="Q7" s="1054"/>
      <c r="R7" s="1052"/>
      <c r="S7" s="1054"/>
    </row>
    <row r="8" spans="1:19" ht="12" customHeight="1" x14ac:dyDescent="0.2">
      <c r="A8" s="1363"/>
      <c r="B8" s="1363"/>
      <c r="C8" s="972"/>
      <c r="D8" s="973"/>
      <c r="E8" s="1185"/>
      <c r="F8" s="1052"/>
      <c r="G8" s="1050"/>
      <c r="I8" s="1054"/>
      <c r="J8" s="1050"/>
      <c r="L8" s="1054"/>
      <c r="M8" s="1050"/>
      <c r="O8" s="1054"/>
      <c r="P8" s="1055"/>
      <c r="Q8" s="1054"/>
      <c r="R8" s="1052"/>
      <c r="S8" s="1054"/>
    </row>
    <row r="9" spans="1:19" ht="14.1" customHeight="1" thickBot="1" x14ac:dyDescent="0.25">
      <c r="A9" s="1365" t="s">
        <v>593</v>
      </c>
      <c r="B9" s="1365"/>
      <c r="C9" s="972"/>
      <c r="D9" s="973"/>
      <c r="E9" s="1173">
        <v>22203</v>
      </c>
      <c r="F9" s="1052"/>
      <c r="G9" s="1050"/>
      <c r="H9" s="1186">
        <v>23750</v>
      </c>
      <c r="I9" s="1187"/>
      <c r="J9" s="1050"/>
      <c r="K9" s="1186">
        <v>23088</v>
      </c>
      <c r="L9" s="1187"/>
      <c r="M9" s="1050"/>
      <c r="N9" s="1186">
        <v>22546</v>
      </c>
      <c r="O9" s="1187"/>
      <c r="P9" s="1055"/>
      <c r="Q9" s="1186">
        <v>21488</v>
      </c>
      <c r="R9" s="1188"/>
      <c r="S9" s="1054"/>
    </row>
    <row r="10" spans="1:19" ht="12" customHeight="1" thickTop="1" x14ac:dyDescent="0.2">
      <c r="A10" s="1363"/>
      <c r="B10" s="1363"/>
      <c r="C10" s="972"/>
      <c r="D10" s="973"/>
      <c r="E10" s="1008"/>
      <c r="F10" s="1052"/>
      <c r="G10" s="1050"/>
      <c r="H10" s="1189"/>
      <c r="I10" s="1190"/>
      <c r="J10" s="1050"/>
      <c r="K10" s="1189"/>
      <c r="L10" s="1190"/>
      <c r="M10" s="1050"/>
      <c r="N10" s="1189"/>
      <c r="O10" s="1190"/>
      <c r="P10" s="1055"/>
      <c r="Q10" s="1189"/>
      <c r="R10" s="1191"/>
      <c r="S10" s="1054"/>
    </row>
    <row r="11" spans="1:19" ht="12" customHeight="1" x14ac:dyDescent="0.2">
      <c r="A11" s="1364" t="s">
        <v>200</v>
      </c>
      <c r="B11" s="1364"/>
      <c r="C11" s="972"/>
      <c r="D11" s="973"/>
      <c r="E11" s="1012"/>
      <c r="F11" s="1052"/>
      <c r="G11" s="1050"/>
      <c r="H11" s="1166"/>
      <c r="I11" s="1190"/>
      <c r="J11" s="1050"/>
      <c r="K11" s="1166"/>
      <c r="L11" s="1190"/>
      <c r="M11" s="1050"/>
      <c r="N11" s="1166"/>
      <c r="O11" s="1190"/>
      <c r="P11" s="1055"/>
      <c r="Q11" s="1190"/>
      <c r="R11" s="1191"/>
      <c r="S11" s="1054"/>
    </row>
    <row r="12" spans="1:19" ht="12" customHeight="1" x14ac:dyDescent="0.2">
      <c r="A12" s="1363"/>
      <c r="B12" s="1363"/>
      <c r="C12" s="972"/>
      <c r="D12" s="973"/>
      <c r="E12" s="1012"/>
      <c r="F12" s="1052"/>
      <c r="G12" s="1050"/>
      <c r="H12" s="1166"/>
      <c r="I12" s="1190"/>
      <c r="J12" s="1050"/>
      <c r="K12" s="1166"/>
      <c r="L12" s="1190"/>
      <c r="M12" s="1050"/>
      <c r="N12" s="1166"/>
      <c r="O12" s="1190"/>
      <c r="P12" s="1055"/>
      <c r="Q12" s="1190"/>
      <c r="R12" s="1191"/>
      <c r="S12" s="1054"/>
    </row>
    <row r="13" spans="1:19" ht="25.9" customHeight="1" thickBot="1" x14ac:dyDescent="0.25">
      <c r="A13" s="1365" t="s">
        <v>594</v>
      </c>
      <c r="B13" s="1365"/>
      <c r="C13" s="972"/>
      <c r="D13" s="973"/>
      <c r="E13" s="1192">
        <v>318.7</v>
      </c>
      <c r="F13" s="1052"/>
      <c r="G13" s="1050"/>
      <c r="H13" s="1193">
        <v>324.8</v>
      </c>
      <c r="I13" s="1194"/>
      <c r="J13" s="1050"/>
      <c r="K13" s="1193">
        <v>330.6</v>
      </c>
      <c r="L13" s="1194"/>
      <c r="M13" s="1050"/>
      <c r="N13" s="1193">
        <v>335.1</v>
      </c>
      <c r="O13" s="1194"/>
      <c r="P13" s="1055"/>
      <c r="Q13" s="1193">
        <v>337.9</v>
      </c>
      <c r="R13" s="1195"/>
      <c r="S13" s="1054"/>
    </row>
    <row r="14" spans="1:19" ht="12" customHeight="1" thickTop="1" x14ac:dyDescent="0.2">
      <c r="A14" s="1365"/>
      <c r="B14" s="1365"/>
      <c r="C14" s="972"/>
      <c r="D14" s="973"/>
      <c r="E14" s="1008"/>
      <c r="F14" s="1052"/>
      <c r="G14" s="1050"/>
      <c r="H14" s="1189"/>
      <c r="I14" s="1190"/>
      <c r="J14" s="1050"/>
      <c r="K14" s="1189"/>
      <c r="L14" s="1190"/>
      <c r="M14" s="1050"/>
      <c r="N14" s="1189"/>
      <c r="O14" s="1190"/>
      <c r="P14" s="1055"/>
      <c r="Q14" s="1189"/>
      <c r="R14" s="1191"/>
      <c r="S14" s="1054"/>
    </row>
    <row r="15" spans="1:19" ht="12" customHeight="1" thickBot="1" x14ac:dyDescent="0.25">
      <c r="A15" s="1365" t="s">
        <v>595</v>
      </c>
      <c r="B15" s="1365"/>
      <c r="C15" s="972"/>
      <c r="D15" s="973"/>
      <c r="E15" s="1196">
        <v>69.667398807656099</v>
      </c>
      <c r="F15" s="1052"/>
      <c r="G15" s="1050"/>
      <c r="H15" s="1197">
        <v>73.12</v>
      </c>
      <c r="I15" s="1190"/>
      <c r="J15" s="1050"/>
      <c r="K15" s="1197">
        <v>69.84</v>
      </c>
      <c r="L15" s="1190"/>
      <c r="M15" s="1050"/>
      <c r="N15" s="1197">
        <v>67.28</v>
      </c>
      <c r="O15" s="1190"/>
      <c r="P15" s="1055"/>
      <c r="Q15" s="1197">
        <v>63.59</v>
      </c>
      <c r="R15" s="1191"/>
      <c r="S15" s="1054"/>
    </row>
    <row r="16" spans="1:19" ht="13.5" thickTop="1" x14ac:dyDescent="0.2">
      <c r="A16" s="1363"/>
      <c r="B16" s="1363"/>
      <c r="C16" s="972"/>
      <c r="D16" s="973"/>
      <c r="E16" s="1008"/>
      <c r="F16" s="1052"/>
      <c r="G16" s="1050"/>
      <c r="H16" s="1189"/>
      <c r="I16" s="1190"/>
      <c r="J16" s="1050"/>
      <c r="K16" s="1189"/>
      <c r="L16" s="1190"/>
      <c r="M16" s="1050"/>
      <c r="N16" s="1189"/>
      <c r="O16" s="1190"/>
      <c r="P16" s="1055"/>
      <c r="Q16" s="1189"/>
      <c r="R16" s="1191"/>
      <c r="S16" s="1054"/>
    </row>
    <row r="17" spans="1:19" ht="35.85" customHeight="1" x14ac:dyDescent="0.2">
      <c r="A17" s="1342" t="s">
        <v>596</v>
      </c>
      <c r="B17" s="1363"/>
      <c r="C17" s="972"/>
      <c r="D17" s="973"/>
      <c r="E17" s="1012"/>
      <c r="F17" s="1052"/>
      <c r="G17" s="1050"/>
      <c r="H17" s="1166"/>
      <c r="I17" s="1190"/>
      <c r="J17" s="1050"/>
      <c r="K17" s="1166"/>
      <c r="L17" s="1190"/>
      <c r="M17" s="1050"/>
      <c r="N17" s="1166"/>
      <c r="O17" s="1190"/>
      <c r="P17" s="1055"/>
      <c r="Q17" s="1190"/>
      <c r="R17" s="1191"/>
      <c r="S17" s="1054"/>
    </row>
    <row r="18" spans="1:19" ht="12" customHeight="1" x14ac:dyDescent="0.2">
      <c r="A18" s="1363"/>
      <c r="B18" s="1363"/>
      <c r="C18" s="972"/>
      <c r="D18" s="973"/>
      <c r="E18" s="1012"/>
      <c r="F18" s="1052"/>
      <c r="G18" s="1050"/>
      <c r="H18" s="1166"/>
      <c r="I18" s="1190"/>
      <c r="J18" s="1050"/>
      <c r="K18" s="1166"/>
      <c r="L18" s="1190"/>
      <c r="M18" s="1050"/>
      <c r="N18" s="1166"/>
      <c r="O18" s="1190"/>
      <c r="P18" s="1055"/>
      <c r="Q18" s="1190"/>
      <c r="R18" s="1191"/>
      <c r="S18" s="1054"/>
    </row>
    <row r="19" spans="1:19" ht="12" customHeight="1" x14ac:dyDescent="0.2">
      <c r="A19" s="1364" t="s">
        <v>202</v>
      </c>
      <c r="B19" s="1363"/>
      <c r="C19" s="972"/>
      <c r="D19" s="973"/>
      <c r="E19" s="1012"/>
      <c r="F19" s="1052"/>
      <c r="G19" s="1050"/>
      <c r="H19" s="1166"/>
      <c r="I19" s="1190"/>
      <c r="J19" s="1050"/>
      <c r="K19" s="1166"/>
      <c r="L19" s="1190"/>
      <c r="M19" s="1050"/>
      <c r="N19" s="1166"/>
      <c r="O19" s="1190"/>
      <c r="P19" s="1055"/>
      <c r="Q19" s="1190"/>
      <c r="R19" s="1191"/>
      <c r="S19" s="1054"/>
    </row>
    <row r="20" spans="1:19" ht="12" customHeight="1" x14ac:dyDescent="0.2">
      <c r="A20" s="1363"/>
      <c r="B20" s="1363"/>
      <c r="C20" s="972"/>
      <c r="D20" s="973"/>
      <c r="E20" s="1012"/>
      <c r="F20" s="1052"/>
      <c r="G20" s="1050"/>
      <c r="H20" s="1166"/>
      <c r="I20" s="1190"/>
      <c r="J20" s="1050"/>
      <c r="K20" s="1166"/>
      <c r="L20" s="1190"/>
      <c r="M20" s="1050"/>
      <c r="N20" s="1166"/>
      <c r="O20" s="1190"/>
      <c r="P20" s="1055"/>
      <c r="Q20" s="1190"/>
      <c r="R20" s="1191"/>
      <c r="S20" s="1054"/>
    </row>
    <row r="21" spans="1:19" ht="12" customHeight="1" x14ac:dyDescent="0.2">
      <c r="A21" s="1365" t="s">
        <v>597</v>
      </c>
      <c r="B21" s="1365"/>
      <c r="C21" s="972"/>
      <c r="D21" s="973"/>
      <c r="E21" s="1152">
        <v>22203</v>
      </c>
      <c r="F21" s="1052"/>
      <c r="G21" s="1050"/>
      <c r="H21" s="1198">
        <v>23750</v>
      </c>
      <c r="I21" s="1187"/>
      <c r="J21" s="1050"/>
      <c r="K21" s="1198">
        <v>23088</v>
      </c>
      <c r="L21" s="1187"/>
      <c r="M21" s="1050"/>
      <c r="N21" s="1198">
        <v>22546</v>
      </c>
      <c r="O21" s="1187"/>
      <c r="P21" s="1055"/>
      <c r="Q21" s="1199">
        <v>21488</v>
      </c>
      <c r="R21" s="1188"/>
      <c r="S21" s="1054"/>
    </row>
    <row r="22" spans="1:19" ht="12" customHeight="1" x14ac:dyDescent="0.2">
      <c r="A22" s="1365"/>
      <c r="B22" s="1365"/>
      <c r="C22" s="972"/>
      <c r="D22" s="973"/>
      <c r="E22" s="1012"/>
      <c r="F22" s="1052"/>
      <c r="G22" s="1050"/>
      <c r="H22" s="1166"/>
      <c r="I22" s="1190"/>
      <c r="J22" s="1050"/>
      <c r="K22" s="1166"/>
      <c r="L22" s="1190"/>
      <c r="M22" s="1050"/>
      <c r="N22" s="1166"/>
      <c r="O22" s="1190"/>
      <c r="P22" s="1055"/>
      <c r="Q22" s="1190"/>
      <c r="R22" s="1191"/>
      <c r="S22" s="1054"/>
    </row>
    <row r="23" spans="1:19" ht="25.9" customHeight="1" x14ac:dyDescent="0.2">
      <c r="A23" s="1365" t="s">
        <v>598</v>
      </c>
      <c r="B23" s="1365"/>
      <c r="C23" s="972"/>
      <c r="D23" s="973"/>
      <c r="E23" s="1167">
        <v>534</v>
      </c>
      <c r="F23" s="1052"/>
      <c r="G23" s="1050"/>
      <c r="H23" s="1200">
        <v>1893</v>
      </c>
      <c r="I23" s="1160"/>
      <c r="J23" s="1050"/>
      <c r="K23" s="1200">
        <v>2028</v>
      </c>
      <c r="L23" s="1160"/>
      <c r="M23" s="1050"/>
      <c r="N23" s="1200">
        <v>1658</v>
      </c>
      <c r="O23" s="1160"/>
      <c r="P23" s="1055"/>
      <c r="Q23" s="1200">
        <v>975</v>
      </c>
      <c r="R23" s="1201"/>
      <c r="S23" s="1054"/>
    </row>
    <row r="24" spans="1:19" ht="12" customHeight="1" x14ac:dyDescent="0.2">
      <c r="A24" s="1365"/>
      <c r="B24" s="1365"/>
      <c r="C24" s="972"/>
      <c r="D24" s="973"/>
      <c r="E24" s="1202"/>
      <c r="F24" s="1052"/>
      <c r="G24" s="1050"/>
      <c r="H24" s="1203"/>
      <c r="I24" s="1190"/>
      <c r="J24" s="1050"/>
      <c r="K24" s="1203"/>
      <c r="L24" s="1190"/>
      <c r="M24" s="1050"/>
      <c r="N24" s="1203"/>
      <c r="O24" s="1190"/>
      <c r="P24" s="1055"/>
      <c r="Q24" s="1203"/>
      <c r="R24" s="1191"/>
      <c r="S24" s="1054"/>
    </row>
    <row r="25" spans="1:19" ht="12" customHeight="1" thickBot="1" x14ac:dyDescent="0.25">
      <c r="A25" s="1365" t="s">
        <v>599</v>
      </c>
      <c r="B25" s="1365"/>
      <c r="C25" s="972"/>
      <c r="D25" s="973"/>
      <c r="E25" s="1173">
        <v>21669</v>
      </c>
      <c r="F25" s="1052"/>
      <c r="G25" s="1050"/>
      <c r="H25" s="1186">
        <v>21857</v>
      </c>
      <c r="I25" s="1187"/>
      <c r="J25" s="1050"/>
      <c r="K25" s="1186">
        <v>21060</v>
      </c>
      <c r="L25" s="1187"/>
      <c r="M25" s="1050"/>
      <c r="N25" s="1186">
        <v>20888</v>
      </c>
      <c r="O25" s="1187"/>
      <c r="P25" s="1055"/>
      <c r="Q25" s="1186">
        <v>20513</v>
      </c>
      <c r="R25" s="1188"/>
      <c r="S25" s="1054"/>
    </row>
    <row r="26" spans="1:19" ht="12" customHeight="1" thickTop="1" x14ac:dyDescent="0.2">
      <c r="A26" s="1363"/>
      <c r="B26" s="1363"/>
      <c r="C26" s="972"/>
      <c r="D26" s="973"/>
      <c r="E26" s="1008"/>
      <c r="F26" s="1052"/>
      <c r="G26" s="1050"/>
      <c r="H26" s="1189"/>
      <c r="I26" s="1190"/>
      <c r="J26" s="1050"/>
      <c r="K26" s="1189"/>
      <c r="L26" s="1190"/>
      <c r="M26" s="1050"/>
      <c r="N26" s="1189"/>
      <c r="O26" s="1190"/>
      <c r="P26" s="1055"/>
      <c r="Q26" s="1189"/>
      <c r="R26" s="1191"/>
      <c r="S26" s="1054"/>
    </row>
    <row r="27" spans="1:19" ht="12" customHeight="1" x14ac:dyDescent="0.2">
      <c r="A27" s="1364" t="s">
        <v>200</v>
      </c>
      <c r="B27" s="1363"/>
      <c r="C27" s="972"/>
      <c r="D27" s="973"/>
      <c r="E27" s="1012"/>
      <c r="F27" s="1052"/>
      <c r="G27" s="1050"/>
      <c r="H27" s="1166"/>
      <c r="I27" s="1190"/>
      <c r="J27" s="1050"/>
      <c r="K27" s="1166"/>
      <c r="L27" s="1190"/>
      <c r="M27" s="1050"/>
      <c r="N27" s="1166"/>
      <c r="O27" s="1190"/>
      <c r="P27" s="1055"/>
      <c r="Q27" s="1190"/>
      <c r="R27" s="1191"/>
      <c r="S27" s="1054"/>
    </row>
    <row r="28" spans="1:19" ht="12" customHeight="1" x14ac:dyDescent="0.2">
      <c r="A28" s="1363"/>
      <c r="B28" s="1363"/>
      <c r="C28" s="972"/>
      <c r="D28" s="973"/>
      <c r="E28" s="1012"/>
      <c r="F28" s="1052"/>
      <c r="G28" s="1050"/>
      <c r="H28" s="1166"/>
      <c r="I28" s="1190"/>
      <c r="J28" s="1050"/>
      <c r="K28" s="1166"/>
      <c r="L28" s="1190"/>
      <c r="M28" s="1050"/>
      <c r="N28" s="1166"/>
      <c r="O28" s="1190"/>
      <c r="P28" s="1055"/>
      <c r="Q28" s="1190"/>
      <c r="R28" s="1191"/>
      <c r="S28" s="1054"/>
    </row>
    <row r="29" spans="1:19" ht="25.9" customHeight="1" thickBot="1" x14ac:dyDescent="0.25">
      <c r="A29" s="1365" t="s">
        <v>594</v>
      </c>
      <c r="B29" s="1365"/>
      <c r="C29" s="972"/>
      <c r="D29" s="973"/>
      <c r="E29" s="1192">
        <v>318.7</v>
      </c>
      <c r="F29" s="1052"/>
      <c r="G29" s="1050"/>
      <c r="H29" s="1193">
        <v>324.8</v>
      </c>
      <c r="I29" s="1194"/>
      <c r="J29" s="1050"/>
      <c r="K29" s="1193">
        <v>330.6</v>
      </c>
      <c r="L29" s="1194"/>
      <c r="M29" s="1050"/>
      <c r="N29" s="1193">
        <v>335.1</v>
      </c>
      <c r="O29" s="1194"/>
      <c r="P29" s="1055"/>
      <c r="Q29" s="1193">
        <v>337.9</v>
      </c>
      <c r="R29" s="1195"/>
      <c r="S29" s="1054"/>
    </row>
    <row r="30" spans="1:19" ht="12" customHeight="1" thickTop="1" x14ac:dyDescent="0.2">
      <c r="A30" s="1365"/>
      <c r="B30" s="1365"/>
      <c r="C30" s="972"/>
      <c r="D30" s="973"/>
      <c r="E30" s="1008"/>
      <c r="F30" s="1052"/>
      <c r="G30" s="1050"/>
      <c r="H30" s="1189"/>
      <c r="I30" s="1190"/>
      <c r="J30" s="1050"/>
      <c r="K30" s="1189"/>
      <c r="L30" s="1190"/>
      <c r="M30" s="1050"/>
      <c r="N30" s="1189"/>
      <c r="O30" s="1190"/>
      <c r="P30" s="1055"/>
      <c r="Q30" s="1189"/>
      <c r="R30" s="1191"/>
      <c r="S30" s="1054"/>
    </row>
    <row r="31" spans="1:19" ht="35.85" customHeight="1" thickBot="1" x14ac:dyDescent="0.25">
      <c r="A31" s="1365" t="s">
        <v>600</v>
      </c>
      <c r="B31" s="1365"/>
      <c r="C31" s="972"/>
      <c r="D31" s="973"/>
      <c r="E31" s="1204">
        <v>67.991841857546305</v>
      </c>
      <c r="F31" s="1052"/>
      <c r="G31" s="1050"/>
      <c r="H31" s="1205">
        <v>67.290000000000006</v>
      </c>
      <c r="I31" s="1206"/>
      <c r="J31" s="1050"/>
      <c r="K31" s="1205">
        <v>63.7</v>
      </c>
      <c r="L31" s="1206"/>
      <c r="M31" s="1050"/>
      <c r="N31" s="1205">
        <v>62.33</v>
      </c>
      <c r="O31" s="1206"/>
      <c r="P31" s="1055"/>
      <c r="Q31" s="1205">
        <v>60.71</v>
      </c>
      <c r="R31" s="1207"/>
      <c r="S31" s="1054"/>
    </row>
    <row r="32" spans="1:19" ht="12" customHeight="1" thickTop="1" x14ac:dyDescent="0.2">
      <c r="D32" s="1093"/>
      <c r="E32" s="1208"/>
      <c r="F32" s="1095"/>
      <c r="G32" s="1050"/>
      <c r="H32" s="1050"/>
      <c r="I32" s="1054"/>
      <c r="J32" s="1050"/>
      <c r="K32" s="1050"/>
      <c r="L32" s="1054"/>
      <c r="M32" s="1050"/>
      <c r="N32" s="1050"/>
      <c r="O32" s="1054"/>
      <c r="P32" s="1096"/>
      <c r="Q32" s="1097"/>
      <c r="R32" s="1095"/>
      <c r="S32" s="1054"/>
    </row>
    <row r="33" spans="1:19" x14ac:dyDescent="0.2">
      <c r="P33" s="1050"/>
      <c r="Q33" s="1050"/>
      <c r="R33" s="1050"/>
      <c r="S33" s="1054"/>
    </row>
    <row r="34" spans="1:19" ht="26.25" customHeight="1" x14ac:dyDescent="0.2">
      <c r="A34" s="1209" t="s">
        <v>190</v>
      </c>
      <c r="B34" s="1359" t="s">
        <v>601</v>
      </c>
      <c r="C34" s="1359"/>
      <c r="D34" s="1359"/>
      <c r="E34" s="1359"/>
      <c r="F34" s="1359"/>
      <c r="G34" s="1359"/>
      <c r="H34" s="1359"/>
      <c r="I34" s="1359"/>
      <c r="J34" s="1359"/>
      <c r="K34" s="1359"/>
      <c r="L34" s="1359"/>
      <c r="M34" s="1359"/>
      <c r="N34" s="1359"/>
      <c r="O34" s="1359"/>
      <c r="P34" s="1359"/>
      <c r="Q34" s="1359"/>
      <c r="R34" s="1359"/>
    </row>
  </sheetData>
  <sheetProtection formatCells="0" formatColumns="0" formatRows="0" insertColumns="0" insertRows="0" insertHyperlinks="0" deleteColumns="0" deleteRows="0" sort="0" autoFilter="0" pivotTables="0"/>
  <mergeCells count="31">
    <mergeCell ref="A13:B13"/>
    <mergeCell ref="A1:R1"/>
    <mergeCell ref="A2:R2"/>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B34:R34"/>
    <mergeCell ref="A26:B26"/>
    <mergeCell ref="A27:B27"/>
    <mergeCell ref="A28:B28"/>
    <mergeCell ref="A29:B29"/>
    <mergeCell ref="A30:B30"/>
    <mergeCell ref="A31:B31"/>
  </mergeCells>
  <printOptions horizontalCentered="1"/>
  <pageMargins left="0.25" right="0.25" top="0.5" bottom="0.5" header="0.3" footer="0.3"/>
  <pageSetup orientation="landscape" r:id="rId1"/>
  <headerFooter>
    <oddFooter>&amp;L&amp;K0070C0The Allstate Corporation 1Q20 Supplement&amp;R&amp;K000000&amp;A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3B358-1346-4553-A723-78BF50BC0F06}">
  <sheetPr>
    <pageSetUpPr fitToPage="1"/>
  </sheetPr>
  <dimension ref="A1:AR47"/>
  <sheetViews>
    <sheetView zoomScaleNormal="100" workbookViewId="0">
      <selection sqref="A1:R1"/>
    </sheetView>
  </sheetViews>
  <sheetFormatPr defaultColWidth="13.7109375" defaultRowHeight="12.75" x14ac:dyDescent="0.2"/>
  <cols>
    <col min="1" max="1" width="3" style="976" customWidth="1"/>
    <col min="2" max="2" width="57.5703125" style="976" customWidth="1"/>
    <col min="3" max="4" width="2.28515625" style="976" customWidth="1"/>
    <col min="5" max="5" width="10.28515625" style="976" customWidth="1"/>
    <col min="6" max="7" width="2.28515625" style="976" customWidth="1"/>
    <col min="8" max="8" width="10.28515625" style="976" customWidth="1"/>
    <col min="9" max="10" width="2.28515625" style="976" customWidth="1"/>
    <col min="11" max="11" width="10.28515625" style="976" customWidth="1"/>
    <col min="12" max="13" width="2.28515625" style="976" customWidth="1"/>
    <col min="14" max="14" width="10.28515625" style="976" customWidth="1"/>
    <col min="15" max="16" width="2.28515625" style="976" customWidth="1"/>
    <col min="17" max="17" width="10.28515625" style="976" customWidth="1"/>
    <col min="18" max="19" width="2.28515625" style="976" customWidth="1"/>
    <col min="20" max="20" width="10.28515625" style="976" customWidth="1"/>
    <col min="21" max="22" width="2.28515625" style="976" customWidth="1"/>
    <col min="23" max="23" width="10.28515625" style="976" customWidth="1"/>
    <col min="24" max="24" width="2.28515625" style="976" customWidth="1"/>
    <col min="25" max="16384" width="13.7109375" style="976"/>
  </cols>
  <sheetData>
    <row r="1" spans="1:20" ht="14.1" customHeight="1" x14ac:dyDescent="0.25">
      <c r="A1" s="1340" t="s">
        <v>0</v>
      </c>
      <c r="B1" s="1361"/>
      <c r="C1" s="1361"/>
      <c r="D1" s="1361"/>
      <c r="E1" s="1361"/>
      <c r="F1" s="1361"/>
      <c r="G1" s="1361"/>
      <c r="H1" s="1361"/>
      <c r="I1" s="1361"/>
      <c r="J1" s="1361"/>
      <c r="K1" s="1361"/>
      <c r="L1" s="1361"/>
      <c r="M1" s="1361"/>
      <c r="N1" s="1361"/>
      <c r="O1" s="1361"/>
      <c r="P1" s="1361"/>
      <c r="Q1" s="1361"/>
      <c r="R1" s="1361"/>
    </row>
    <row r="2" spans="1:20" ht="14.1" customHeight="1" x14ac:dyDescent="0.25">
      <c r="A2" s="1340" t="s">
        <v>487</v>
      </c>
      <c r="B2" s="1361"/>
      <c r="C2" s="1361"/>
      <c r="D2" s="1361"/>
      <c r="E2" s="1361"/>
      <c r="F2" s="1361"/>
      <c r="G2" s="1361"/>
      <c r="H2" s="1361"/>
      <c r="I2" s="1361"/>
      <c r="J2" s="1361"/>
      <c r="K2" s="1361"/>
      <c r="L2" s="1361"/>
      <c r="M2" s="1361"/>
      <c r="N2" s="1361"/>
      <c r="O2" s="1361"/>
      <c r="P2" s="1361"/>
      <c r="Q2" s="1361"/>
      <c r="R2" s="1361"/>
    </row>
    <row r="4" spans="1:20" ht="15.75" customHeight="1" x14ac:dyDescent="0.2">
      <c r="A4" s="1360" t="s">
        <v>3</v>
      </c>
      <c r="B4" s="1361"/>
      <c r="D4" s="1341" t="s">
        <v>209</v>
      </c>
      <c r="E4" s="1341"/>
      <c r="F4" s="1341"/>
      <c r="G4" s="1341"/>
      <c r="H4" s="1341"/>
      <c r="I4" s="1341"/>
      <c r="J4" s="1341"/>
      <c r="K4" s="1341"/>
      <c r="L4" s="1341"/>
      <c r="M4" s="1341"/>
      <c r="N4" s="1341"/>
      <c r="O4" s="1341"/>
      <c r="P4" s="1341"/>
      <c r="Q4" s="1341"/>
      <c r="R4" s="1341"/>
    </row>
    <row r="5" spans="1:20" x14ac:dyDescent="0.2">
      <c r="P5" s="1050"/>
      <c r="Q5" s="1050"/>
      <c r="R5" s="1050"/>
    </row>
    <row r="6" spans="1:20" ht="25.9" customHeight="1" x14ac:dyDescent="0.2">
      <c r="D6" s="942"/>
      <c r="E6" s="943" t="s">
        <v>510</v>
      </c>
      <c r="F6" s="944"/>
      <c r="G6" s="945"/>
      <c r="H6" s="946" t="s">
        <v>101</v>
      </c>
      <c r="I6" s="947"/>
      <c r="J6" s="945"/>
      <c r="K6" s="946" t="s">
        <v>100</v>
      </c>
      <c r="L6" s="947"/>
      <c r="M6" s="945"/>
      <c r="N6" s="946" t="s">
        <v>63</v>
      </c>
      <c r="O6" s="947"/>
      <c r="P6" s="948"/>
      <c r="Q6" s="949" t="s">
        <v>64</v>
      </c>
      <c r="R6" s="950"/>
      <c r="S6" s="1054"/>
      <c r="T6" s="1054"/>
    </row>
    <row r="7" spans="1:20" ht="15.75" customHeight="1" x14ac:dyDescent="0.2">
      <c r="A7" s="1362" t="s">
        <v>487</v>
      </c>
      <c r="B7" s="1361"/>
      <c r="D7" s="1210"/>
      <c r="E7" s="1053"/>
      <c r="G7" s="1210"/>
      <c r="H7" s="1053"/>
      <c r="I7" s="1054"/>
      <c r="J7" s="1050"/>
      <c r="K7" s="1053"/>
      <c r="L7" s="1054"/>
      <c r="M7" s="1050"/>
      <c r="N7" s="1053"/>
      <c r="O7" s="1054"/>
      <c r="P7" s="1055"/>
      <c r="Q7" s="1053"/>
      <c r="R7" s="1052"/>
      <c r="S7" s="1054"/>
      <c r="T7" s="1054"/>
    </row>
    <row r="8" spans="1:20" x14ac:dyDescent="0.2">
      <c r="A8" s="1361"/>
      <c r="B8" s="1361"/>
      <c r="D8" s="1210"/>
      <c r="E8" s="1211"/>
      <c r="G8" s="1210"/>
      <c r="I8" s="1054"/>
      <c r="J8" s="1050"/>
      <c r="L8" s="1054"/>
      <c r="M8" s="1050"/>
      <c r="O8" s="1054"/>
      <c r="P8" s="1055"/>
      <c r="Q8" s="1054"/>
      <c r="R8" s="1052"/>
      <c r="S8" s="1054"/>
      <c r="T8" s="1054"/>
    </row>
    <row r="9" spans="1:20" x14ac:dyDescent="0.2">
      <c r="A9" s="1372" t="s">
        <v>202</v>
      </c>
      <c r="B9" s="1361"/>
      <c r="D9" s="1210"/>
      <c r="E9" s="1211"/>
      <c r="G9" s="1210"/>
      <c r="I9" s="1054"/>
      <c r="J9" s="1050"/>
      <c r="L9" s="1054"/>
      <c r="M9" s="1050"/>
      <c r="O9" s="1054"/>
      <c r="P9" s="1055"/>
      <c r="Q9" s="1054"/>
      <c r="R9" s="1052"/>
      <c r="S9" s="1054"/>
      <c r="T9" s="1054"/>
    </row>
    <row r="10" spans="1:20" x14ac:dyDescent="0.2">
      <c r="A10" s="1361"/>
      <c r="B10" s="1361"/>
      <c r="D10" s="1210"/>
      <c r="E10" s="1211"/>
      <c r="G10" s="1210"/>
      <c r="I10" s="1054"/>
      <c r="J10" s="1050"/>
      <c r="L10" s="1054"/>
      <c r="M10" s="1050"/>
      <c r="O10" s="1054"/>
      <c r="P10" s="1055"/>
      <c r="Q10" s="1054"/>
      <c r="R10" s="1052"/>
      <c r="S10" s="1054"/>
      <c r="T10" s="1054"/>
    </row>
    <row r="11" spans="1:20" ht="15.75" customHeight="1" thickBot="1" x14ac:dyDescent="0.25">
      <c r="A11" s="1365" t="s">
        <v>602</v>
      </c>
      <c r="B11" s="1365"/>
      <c r="C11" s="972"/>
      <c r="D11" s="1212"/>
      <c r="E11" s="1068">
        <v>3930</v>
      </c>
      <c r="F11" s="1213"/>
      <c r="G11" s="860"/>
      <c r="H11" s="1214">
        <v>4678</v>
      </c>
      <c r="I11" s="1215"/>
      <c r="J11" s="860"/>
      <c r="K11" s="1214">
        <v>2386</v>
      </c>
      <c r="L11" s="1215"/>
      <c r="M11" s="860"/>
      <c r="N11" s="1214">
        <v>2439</v>
      </c>
      <c r="O11" s="1215"/>
      <c r="P11" s="1216"/>
      <c r="Q11" s="1214">
        <v>2296</v>
      </c>
      <c r="R11" s="1213"/>
      <c r="S11" s="1054"/>
      <c r="T11" s="1054"/>
    </row>
    <row r="12" spans="1:20" ht="13.5" thickTop="1" x14ac:dyDescent="0.2">
      <c r="A12" s="1363"/>
      <c r="B12" s="1363"/>
      <c r="C12" s="972"/>
      <c r="D12" s="1212"/>
      <c r="E12" s="1008"/>
      <c r="F12" s="1166"/>
      <c r="G12" s="1217"/>
      <c r="H12" s="1189"/>
      <c r="I12" s="1190"/>
      <c r="J12" s="1218"/>
      <c r="K12" s="1189"/>
      <c r="L12" s="1190"/>
      <c r="M12" s="1218"/>
      <c r="N12" s="1189"/>
      <c r="O12" s="1190"/>
      <c r="P12" s="1219"/>
      <c r="Q12" s="1189"/>
      <c r="R12" s="1191"/>
      <c r="S12" s="1054"/>
      <c r="T12" s="1054"/>
    </row>
    <row r="13" spans="1:20" ht="15.75" customHeight="1" x14ac:dyDescent="0.2">
      <c r="A13" s="1364" t="s">
        <v>200</v>
      </c>
      <c r="B13" s="1363"/>
      <c r="C13" s="972"/>
      <c r="D13" s="1212"/>
      <c r="E13" s="1012"/>
      <c r="F13" s="1166"/>
      <c r="G13" s="1217"/>
      <c r="H13" s="1166"/>
      <c r="I13" s="1190"/>
      <c r="J13" s="1218"/>
      <c r="K13" s="1166"/>
      <c r="L13" s="1190"/>
      <c r="M13" s="1218"/>
      <c r="N13" s="1166"/>
      <c r="O13" s="1190"/>
      <c r="P13" s="1219"/>
      <c r="Q13" s="1190"/>
      <c r="R13" s="1191"/>
      <c r="S13" s="1054"/>
      <c r="T13" s="1054"/>
    </row>
    <row r="14" spans="1:20" x14ac:dyDescent="0.2">
      <c r="A14" s="1363"/>
      <c r="B14" s="1363"/>
      <c r="C14" s="972"/>
      <c r="D14" s="1212"/>
      <c r="E14" s="1012"/>
      <c r="F14" s="1166"/>
      <c r="G14" s="1217"/>
      <c r="H14" s="1166"/>
      <c r="I14" s="1190"/>
      <c r="J14" s="1218"/>
      <c r="K14" s="1166"/>
      <c r="L14" s="1190"/>
      <c r="M14" s="1218"/>
      <c r="N14" s="1166"/>
      <c r="O14" s="1190"/>
      <c r="P14" s="1219"/>
      <c r="Q14" s="1190"/>
      <c r="R14" s="1191"/>
      <c r="S14" s="1054"/>
      <c r="T14" s="1054"/>
    </row>
    <row r="15" spans="1:20" ht="15.75" customHeight="1" x14ac:dyDescent="0.2">
      <c r="A15" s="1365" t="s">
        <v>603</v>
      </c>
      <c r="B15" s="1365"/>
      <c r="C15" s="972"/>
      <c r="D15" s="1212"/>
      <c r="E15" s="1152">
        <v>21488</v>
      </c>
      <c r="F15" s="1155"/>
      <c r="G15" s="1220"/>
      <c r="H15" s="1198">
        <v>19382</v>
      </c>
      <c r="I15" s="1187"/>
      <c r="J15" s="1199"/>
      <c r="K15" s="1198">
        <v>21356</v>
      </c>
      <c r="L15" s="1187"/>
      <c r="M15" s="1199"/>
      <c r="N15" s="1198">
        <v>20819</v>
      </c>
      <c r="O15" s="1187"/>
      <c r="P15" s="1221"/>
      <c r="Q15" s="1199">
        <v>20970</v>
      </c>
      <c r="R15" s="1188"/>
      <c r="S15" s="1054"/>
      <c r="T15" s="1054"/>
    </row>
    <row r="16" spans="1:20" ht="15.75" customHeight="1" x14ac:dyDescent="0.2">
      <c r="A16" s="1365" t="s">
        <v>604</v>
      </c>
      <c r="B16" s="1365"/>
      <c r="C16" s="972"/>
      <c r="D16" s="1212"/>
      <c r="E16" s="1110">
        <v>22203</v>
      </c>
      <c r="F16" s="1213"/>
      <c r="G16" s="1222"/>
      <c r="H16" s="1223">
        <v>23750</v>
      </c>
      <c r="I16" s="1215"/>
      <c r="J16" s="1224"/>
      <c r="K16" s="1223">
        <v>23088</v>
      </c>
      <c r="L16" s="1215"/>
      <c r="M16" s="1224"/>
      <c r="N16" s="1223">
        <v>22546</v>
      </c>
      <c r="O16" s="1215"/>
      <c r="P16" s="1225"/>
      <c r="Q16" s="1224">
        <v>21488</v>
      </c>
      <c r="R16" s="1213"/>
      <c r="S16" s="1054"/>
      <c r="T16" s="1054"/>
    </row>
    <row r="17" spans="1:20" x14ac:dyDescent="0.2">
      <c r="A17" s="1365"/>
      <c r="B17" s="1365"/>
      <c r="C17" s="972"/>
      <c r="D17" s="1212"/>
      <c r="E17" s="1012"/>
      <c r="F17" s="1166"/>
      <c r="G17" s="1217"/>
      <c r="H17" s="1166"/>
      <c r="I17" s="1190"/>
      <c r="J17" s="1218"/>
      <c r="K17" s="1166"/>
      <c r="L17" s="1190"/>
      <c r="M17" s="1218"/>
      <c r="N17" s="1166"/>
      <c r="O17" s="1190"/>
      <c r="P17" s="1219"/>
      <c r="Q17" s="1190"/>
      <c r="R17" s="1191"/>
      <c r="S17" s="1054"/>
      <c r="T17" s="1054"/>
    </row>
    <row r="18" spans="1:20" ht="15.75" customHeight="1" thickBot="1" x14ac:dyDescent="0.25">
      <c r="A18" s="1365" t="s">
        <v>605</v>
      </c>
      <c r="B18" s="1365"/>
      <c r="C18" s="972"/>
      <c r="D18" s="1212"/>
      <c r="E18" s="1173">
        <v>21845.5</v>
      </c>
      <c r="F18" s="1155"/>
      <c r="G18" s="1220"/>
      <c r="H18" s="1186">
        <v>21566</v>
      </c>
      <c r="I18" s="1187"/>
      <c r="J18" s="1199"/>
      <c r="K18" s="1186">
        <v>22222</v>
      </c>
      <c r="L18" s="1187"/>
      <c r="M18" s="1199"/>
      <c r="N18" s="1186">
        <v>21682.5</v>
      </c>
      <c r="O18" s="1187"/>
      <c r="P18" s="1221"/>
      <c r="Q18" s="1186">
        <v>21229</v>
      </c>
      <c r="R18" s="1188"/>
      <c r="S18" s="1054"/>
      <c r="T18" s="1054"/>
    </row>
    <row r="19" spans="1:20" ht="13.5" thickTop="1" x14ac:dyDescent="0.2">
      <c r="A19" s="1365"/>
      <c r="B19" s="1365"/>
      <c r="C19" s="972"/>
      <c r="D19" s="1212"/>
      <c r="E19" s="1008"/>
      <c r="F19" s="1166"/>
      <c r="G19" s="1217"/>
      <c r="H19" s="1189"/>
      <c r="I19" s="1190"/>
      <c r="J19" s="1218"/>
      <c r="K19" s="1189"/>
      <c r="L19" s="1190"/>
      <c r="M19" s="1218"/>
      <c r="N19" s="1189"/>
      <c r="O19" s="1190"/>
      <c r="P19" s="1219"/>
      <c r="Q19" s="1189"/>
      <c r="R19" s="1191"/>
      <c r="S19" s="1054"/>
      <c r="T19" s="1054"/>
    </row>
    <row r="20" spans="1:20" ht="15.75" customHeight="1" thickBot="1" x14ac:dyDescent="0.25">
      <c r="A20" s="1371" t="s">
        <v>606</v>
      </c>
      <c r="B20" s="1371"/>
      <c r="C20" s="972"/>
      <c r="D20" s="1212"/>
      <c r="E20" s="1090">
        <v>18</v>
      </c>
      <c r="F20" s="1226" t="s">
        <v>43</v>
      </c>
      <c r="G20" s="1218"/>
      <c r="H20" s="1227">
        <v>21.7</v>
      </c>
      <c r="I20" s="1218" t="s">
        <v>43</v>
      </c>
      <c r="J20" s="1218"/>
      <c r="K20" s="1227">
        <v>10.7</v>
      </c>
      <c r="L20" s="1218" t="s">
        <v>43</v>
      </c>
      <c r="M20" s="1218"/>
      <c r="N20" s="1227">
        <v>11.200000000000001</v>
      </c>
      <c r="O20" s="1218" t="s">
        <v>43</v>
      </c>
      <c r="P20" s="1219"/>
      <c r="Q20" s="1227">
        <v>10.8</v>
      </c>
      <c r="R20" s="1226" t="s">
        <v>43</v>
      </c>
      <c r="S20" s="1054"/>
      <c r="T20" s="1054"/>
    </row>
    <row r="21" spans="1:20" ht="13.5" thickTop="1" x14ac:dyDescent="0.2">
      <c r="A21" s="1363"/>
      <c r="B21" s="1363"/>
      <c r="C21" s="972"/>
      <c r="D21" s="1212"/>
      <c r="E21" s="1008"/>
      <c r="F21" s="1166"/>
      <c r="G21" s="1217"/>
      <c r="H21" s="1189"/>
      <c r="I21" s="1190"/>
      <c r="J21" s="1218"/>
      <c r="K21" s="1189"/>
      <c r="L21" s="1190"/>
      <c r="M21" s="1218"/>
      <c r="N21" s="1189"/>
      <c r="O21" s="1190"/>
      <c r="P21" s="1219"/>
      <c r="Q21" s="1189"/>
      <c r="R21" s="1191"/>
      <c r="S21" s="1054"/>
      <c r="T21" s="1054"/>
    </row>
    <row r="22" spans="1:20" ht="15.75" customHeight="1" x14ac:dyDescent="0.2">
      <c r="A22" s="1342" t="s">
        <v>607</v>
      </c>
      <c r="B22" s="1363"/>
      <c r="C22" s="972"/>
      <c r="D22" s="1212"/>
      <c r="E22" s="1012"/>
      <c r="F22" s="1166"/>
      <c r="G22" s="1217"/>
      <c r="H22" s="1166"/>
      <c r="I22" s="1190"/>
      <c r="J22" s="1218"/>
      <c r="K22" s="1166"/>
      <c r="L22" s="1190"/>
      <c r="M22" s="1218"/>
      <c r="N22" s="1166"/>
      <c r="O22" s="1190"/>
      <c r="P22" s="1219"/>
      <c r="Q22" s="1190"/>
      <c r="R22" s="1191"/>
      <c r="S22" s="1054"/>
      <c r="T22" s="1054"/>
    </row>
    <row r="23" spans="1:20" x14ac:dyDescent="0.2">
      <c r="A23" s="1363"/>
      <c r="B23" s="1363"/>
      <c r="C23" s="972"/>
      <c r="D23" s="1212"/>
      <c r="E23" s="1012"/>
      <c r="F23" s="1166"/>
      <c r="G23" s="1217"/>
      <c r="H23" s="1166"/>
      <c r="I23" s="1190"/>
      <c r="J23" s="1218"/>
      <c r="K23" s="1166"/>
      <c r="L23" s="1190"/>
      <c r="M23" s="1218"/>
      <c r="N23" s="1166"/>
      <c r="O23" s="1190"/>
      <c r="P23" s="1219"/>
      <c r="Q23" s="1190"/>
      <c r="R23" s="1191"/>
      <c r="S23" s="1054"/>
      <c r="T23" s="1054"/>
    </row>
    <row r="24" spans="1:20" ht="15.75" customHeight="1" x14ac:dyDescent="0.2">
      <c r="A24" s="1364" t="s">
        <v>202</v>
      </c>
      <c r="B24" s="1363"/>
      <c r="C24" s="972"/>
      <c r="D24" s="1212"/>
      <c r="E24" s="1012"/>
      <c r="F24" s="1166"/>
      <c r="G24" s="1217"/>
      <c r="H24" s="1166"/>
      <c r="I24" s="1190"/>
      <c r="J24" s="1218"/>
      <c r="K24" s="1166"/>
      <c r="L24" s="1190"/>
      <c r="M24" s="1218"/>
      <c r="N24" s="1166"/>
      <c r="O24" s="1190"/>
      <c r="P24" s="1219"/>
      <c r="Q24" s="1190"/>
      <c r="R24" s="1191"/>
      <c r="S24" s="1054"/>
      <c r="T24" s="1054"/>
    </row>
    <row r="25" spans="1:20" x14ac:dyDescent="0.2">
      <c r="A25" s="1363"/>
      <c r="B25" s="1363"/>
      <c r="C25" s="972"/>
      <c r="D25" s="1212"/>
      <c r="E25" s="1012"/>
      <c r="F25" s="1166"/>
      <c r="G25" s="1217"/>
      <c r="H25" s="1166"/>
      <c r="I25" s="1190"/>
      <c r="J25" s="1218"/>
      <c r="K25" s="1166"/>
      <c r="L25" s="1190"/>
      <c r="M25" s="1218"/>
      <c r="N25" s="1166"/>
      <c r="O25" s="1190"/>
      <c r="P25" s="1219"/>
      <c r="Q25" s="1190"/>
      <c r="R25" s="1191"/>
      <c r="S25" s="1054"/>
      <c r="T25" s="1054"/>
    </row>
    <row r="26" spans="1:20" ht="15.75" customHeight="1" thickBot="1" x14ac:dyDescent="0.25">
      <c r="A26" s="1365" t="s">
        <v>608</v>
      </c>
      <c r="B26" s="1365"/>
      <c r="C26" s="972"/>
      <c r="D26" s="1212"/>
      <c r="E26" s="1173">
        <v>3841</v>
      </c>
      <c r="F26" s="1155"/>
      <c r="G26" s="1220"/>
      <c r="H26" s="1186">
        <v>3477</v>
      </c>
      <c r="I26" s="1187"/>
      <c r="J26" s="1199"/>
      <c r="K26" s="1186">
        <v>3009</v>
      </c>
      <c r="L26" s="1187"/>
      <c r="M26" s="1199"/>
      <c r="N26" s="1186">
        <v>2822</v>
      </c>
      <c r="O26" s="1187"/>
      <c r="P26" s="1221"/>
      <c r="Q26" s="1186">
        <v>2797</v>
      </c>
      <c r="R26" s="1188"/>
      <c r="S26" s="1054"/>
      <c r="T26" s="1054"/>
    </row>
    <row r="27" spans="1:20" ht="13.5" thickTop="1" x14ac:dyDescent="0.2">
      <c r="A27" s="1363"/>
      <c r="B27" s="1363"/>
      <c r="C27" s="972"/>
      <c r="D27" s="1212"/>
      <c r="E27" s="1008"/>
      <c r="F27" s="1166"/>
      <c r="G27" s="1217"/>
      <c r="H27" s="1189"/>
      <c r="I27" s="1190"/>
      <c r="J27" s="1218"/>
      <c r="K27" s="1189"/>
      <c r="L27" s="1190"/>
      <c r="M27" s="1218"/>
      <c r="N27" s="1189"/>
      <c r="O27" s="1190"/>
      <c r="P27" s="1219"/>
      <c r="Q27" s="1189"/>
      <c r="R27" s="1191"/>
      <c r="S27" s="1054"/>
      <c r="T27" s="1054"/>
    </row>
    <row r="28" spans="1:20" ht="15.75" customHeight="1" x14ac:dyDescent="0.2">
      <c r="A28" s="1364" t="s">
        <v>200</v>
      </c>
      <c r="B28" s="1363"/>
      <c r="C28" s="972"/>
      <c r="D28" s="1212"/>
      <c r="E28" s="1012"/>
      <c r="F28" s="1166"/>
      <c r="G28" s="1217"/>
      <c r="H28" s="1166"/>
      <c r="I28" s="1190"/>
      <c r="J28" s="1218"/>
      <c r="K28" s="1166"/>
      <c r="L28" s="1190"/>
      <c r="M28" s="1218"/>
      <c r="N28" s="1166"/>
      <c r="O28" s="1190"/>
      <c r="P28" s="1219"/>
      <c r="Q28" s="1190"/>
      <c r="R28" s="1191"/>
      <c r="S28" s="1054"/>
      <c r="T28" s="1054"/>
    </row>
    <row r="29" spans="1:20" x14ac:dyDescent="0.2">
      <c r="A29" s="1363"/>
      <c r="B29" s="1363"/>
      <c r="C29" s="972"/>
      <c r="D29" s="1212"/>
      <c r="E29" s="1012"/>
      <c r="F29" s="1166"/>
      <c r="G29" s="1217"/>
      <c r="H29" s="1166"/>
      <c r="I29" s="1190"/>
      <c r="J29" s="1218"/>
      <c r="K29" s="1166"/>
      <c r="L29" s="1190"/>
      <c r="M29" s="1218"/>
      <c r="N29" s="1166"/>
      <c r="O29" s="1190"/>
      <c r="P29" s="1219"/>
      <c r="Q29" s="1190"/>
      <c r="R29" s="1191"/>
      <c r="S29" s="1054"/>
      <c r="T29" s="1054"/>
    </row>
    <row r="30" spans="1:20" ht="15.75" customHeight="1" x14ac:dyDescent="0.2">
      <c r="A30" s="1365" t="s">
        <v>603</v>
      </c>
      <c r="B30" s="1365"/>
      <c r="C30" s="972"/>
      <c r="D30" s="1212"/>
      <c r="E30" s="1152">
        <v>21488</v>
      </c>
      <c r="F30" s="1155"/>
      <c r="G30" s="1220"/>
      <c r="H30" s="1198">
        <v>19382</v>
      </c>
      <c r="I30" s="1187"/>
      <c r="J30" s="1199"/>
      <c r="K30" s="1198">
        <v>21356</v>
      </c>
      <c r="L30" s="1187"/>
      <c r="M30" s="1199"/>
      <c r="N30" s="1198">
        <v>20819</v>
      </c>
      <c r="O30" s="1187"/>
      <c r="P30" s="1221"/>
      <c r="Q30" s="1199">
        <v>20970</v>
      </c>
      <c r="R30" s="1188"/>
      <c r="S30" s="1054"/>
      <c r="T30" s="1054"/>
    </row>
    <row r="31" spans="1:20" ht="15.75" customHeight="1" x14ac:dyDescent="0.2">
      <c r="A31" s="1365" t="s">
        <v>195</v>
      </c>
      <c r="B31" s="1365"/>
      <c r="C31" s="972"/>
      <c r="D31" s="1212"/>
      <c r="E31" s="1167">
        <v>972</v>
      </c>
      <c r="F31" s="1156"/>
      <c r="G31" s="1222"/>
      <c r="H31" s="1200">
        <v>-2</v>
      </c>
      <c r="I31" s="1160"/>
      <c r="J31" s="1224"/>
      <c r="K31" s="1200">
        <v>-16</v>
      </c>
      <c r="L31" s="1160"/>
      <c r="M31" s="1224"/>
      <c r="N31" s="1200">
        <v>54</v>
      </c>
      <c r="O31" s="1160"/>
      <c r="P31" s="1225"/>
      <c r="Q31" s="1200">
        <v>187</v>
      </c>
      <c r="R31" s="1201"/>
      <c r="S31" s="1054"/>
      <c r="T31" s="1054"/>
    </row>
    <row r="32" spans="1:20" ht="15.75" customHeight="1" x14ac:dyDescent="0.2">
      <c r="A32" s="1365" t="s">
        <v>609</v>
      </c>
      <c r="B32" s="1365"/>
      <c r="C32" s="972"/>
      <c r="D32" s="1212"/>
      <c r="E32" s="1116">
        <v>20516</v>
      </c>
      <c r="F32" s="1156"/>
      <c r="G32" s="1222"/>
      <c r="H32" s="1228">
        <v>19384</v>
      </c>
      <c r="I32" s="1160"/>
      <c r="J32" s="1224"/>
      <c r="K32" s="1228">
        <v>21372</v>
      </c>
      <c r="L32" s="1160"/>
      <c r="M32" s="1224"/>
      <c r="N32" s="1228">
        <v>20765</v>
      </c>
      <c r="O32" s="1160"/>
      <c r="P32" s="1225"/>
      <c r="Q32" s="1228">
        <v>20783</v>
      </c>
      <c r="R32" s="1201"/>
      <c r="S32" s="1054"/>
      <c r="T32" s="1054"/>
    </row>
    <row r="33" spans="1:44" x14ac:dyDescent="0.2">
      <c r="A33" s="1365"/>
      <c r="B33" s="1365"/>
      <c r="C33" s="972"/>
      <c r="D33" s="1212"/>
      <c r="E33" s="1111"/>
      <c r="F33" s="1156"/>
      <c r="G33" s="1222"/>
      <c r="H33" s="1156"/>
      <c r="I33" s="1160"/>
      <c r="J33" s="1224"/>
      <c r="K33" s="1156"/>
      <c r="L33" s="1160"/>
      <c r="M33" s="1224"/>
      <c r="N33" s="1156"/>
      <c r="O33" s="1160"/>
      <c r="P33" s="1225"/>
      <c r="Q33" s="1160"/>
      <c r="R33" s="1201"/>
      <c r="S33" s="1054"/>
      <c r="T33" s="1054"/>
    </row>
    <row r="34" spans="1:44" ht="15.75" customHeight="1" x14ac:dyDescent="0.2">
      <c r="A34" s="1365" t="s">
        <v>610</v>
      </c>
      <c r="B34" s="1365"/>
      <c r="C34" s="972"/>
      <c r="D34" s="1212"/>
      <c r="E34" s="1110">
        <v>22203</v>
      </c>
      <c r="F34" s="1213"/>
      <c r="G34" s="1222"/>
      <c r="H34" s="1223">
        <v>23750</v>
      </c>
      <c r="I34" s="1215"/>
      <c r="J34" s="1224"/>
      <c r="K34" s="1223">
        <v>23088</v>
      </c>
      <c r="L34" s="1215"/>
      <c r="M34" s="1224"/>
      <c r="N34" s="1223">
        <v>22546</v>
      </c>
      <c r="O34" s="1215"/>
      <c r="P34" s="1225"/>
      <c r="Q34" s="1224">
        <v>21488</v>
      </c>
      <c r="R34" s="1213"/>
      <c r="S34" s="1054"/>
      <c r="T34" s="1054"/>
    </row>
    <row r="35" spans="1:44" ht="15.75" customHeight="1" x14ac:dyDescent="0.2">
      <c r="A35" s="1365" t="s">
        <v>198</v>
      </c>
      <c r="B35" s="1365"/>
      <c r="C35" s="972"/>
      <c r="D35" s="1212"/>
      <c r="E35" s="1167">
        <v>530</v>
      </c>
      <c r="F35" s="1156"/>
      <c r="G35" s="1222"/>
      <c r="H35" s="1200">
        <v>1887</v>
      </c>
      <c r="I35" s="1160"/>
      <c r="J35" s="1224"/>
      <c r="K35" s="1200">
        <v>2023</v>
      </c>
      <c r="L35" s="1160"/>
      <c r="M35" s="1224"/>
      <c r="N35" s="1200">
        <v>1654</v>
      </c>
      <c r="O35" s="1160"/>
      <c r="P35" s="1225"/>
      <c r="Q35" s="1200">
        <v>972</v>
      </c>
      <c r="R35" s="1201"/>
      <c r="S35" s="1054"/>
      <c r="T35" s="1054"/>
    </row>
    <row r="36" spans="1:44" ht="15.75" customHeight="1" x14ac:dyDescent="0.2">
      <c r="A36" s="1365" t="s">
        <v>611</v>
      </c>
      <c r="B36" s="1365"/>
      <c r="C36" s="972"/>
      <c r="D36" s="1212"/>
      <c r="E36" s="1116">
        <v>21673</v>
      </c>
      <c r="F36" s="1156"/>
      <c r="G36" s="1222"/>
      <c r="H36" s="1228">
        <v>21863</v>
      </c>
      <c r="I36" s="1160"/>
      <c r="J36" s="1224"/>
      <c r="K36" s="1228">
        <v>21065</v>
      </c>
      <c r="L36" s="1160"/>
      <c r="M36" s="1224"/>
      <c r="N36" s="1228">
        <v>20892</v>
      </c>
      <c r="O36" s="1160"/>
      <c r="P36" s="1225"/>
      <c r="Q36" s="1228">
        <v>20516</v>
      </c>
      <c r="R36" s="1201"/>
      <c r="S36" s="1054"/>
      <c r="T36" s="1054"/>
    </row>
    <row r="37" spans="1:44" x14ac:dyDescent="0.2">
      <c r="A37" s="1365"/>
      <c r="B37" s="1365"/>
      <c r="C37" s="972"/>
      <c r="D37" s="1212"/>
      <c r="E37" s="1012"/>
      <c r="F37" s="1166"/>
      <c r="G37" s="1217"/>
      <c r="H37" s="1166"/>
      <c r="I37" s="1190"/>
      <c r="J37" s="1218"/>
      <c r="K37" s="1166"/>
      <c r="L37" s="1190"/>
      <c r="M37" s="1218"/>
      <c r="N37" s="1166"/>
      <c r="O37" s="1190"/>
      <c r="P37" s="1219"/>
      <c r="Q37" s="1190"/>
      <c r="R37" s="1191"/>
      <c r="S37" s="1054"/>
      <c r="T37" s="1054"/>
    </row>
    <row r="38" spans="1:44" ht="15.75" customHeight="1" thickBot="1" x14ac:dyDescent="0.25">
      <c r="A38" s="1365" t="s">
        <v>612</v>
      </c>
      <c r="B38" s="1365"/>
      <c r="C38" s="972"/>
      <c r="D38" s="1212"/>
      <c r="E38" s="1173">
        <v>21094.5</v>
      </c>
      <c r="F38" s="1155"/>
      <c r="G38" s="1220"/>
      <c r="H38" s="1186">
        <v>20624</v>
      </c>
      <c r="I38" s="1187"/>
      <c r="J38" s="1199"/>
      <c r="K38" s="1186">
        <v>21219</v>
      </c>
      <c r="L38" s="1187"/>
      <c r="M38" s="1199"/>
      <c r="N38" s="1186">
        <v>20828.5</v>
      </c>
      <c r="O38" s="1187"/>
      <c r="P38" s="1221"/>
      <c r="Q38" s="1186">
        <v>20649.5</v>
      </c>
      <c r="R38" s="1188"/>
      <c r="S38" s="1054"/>
      <c r="T38" s="1054"/>
    </row>
    <row r="39" spans="1:44" ht="13.5" thickTop="1" x14ac:dyDescent="0.2">
      <c r="A39" s="1363"/>
      <c r="B39" s="1363"/>
      <c r="C39" s="972"/>
      <c r="D39" s="1212"/>
      <c r="E39" s="1008"/>
      <c r="F39" s="1166"/>
      <c r="G39" s="1217"/>
      <c r="H39" s="1189"/>
      <c r="I39" s="1190"/>
      <c r="J39" s="1218"/>
      <c r="K39" s="1189"/>
      <c r="L39" s="1190"/>
      <c r="M39" s="1218"/>
      <c r="N39" s="1189"/>
      <c r="O39" s="1190"/>
      <c r="P39" s="1219"/>
      <c r="Q39" s="1189"/>
      <c r="R39" s="1191"/>
      <c r="S39" s="1054"/>
      <c r="T39" s="1054"/>
    </row>
    <row r="40" spans="1:44" ht="15.75" customHeight="1" thickBot="1" x14ac:dyDescent="0.25">
      <c r="A40" s="1368" t="s">
        <v>613</v>
      </c>
      <c r="B40" s="1369"/>
      <c r="C40" s="972"/>
      <c r="D40" s="1212"/>
      <c r="E40" s="1090">
        <v>18.2</v>
      </c>
      <c r="F40" s="1226" t="s">
        <v>43</v>
      </c>
      <c r="G40" s="1217"/>
      <c r="H40" s="1227">
        <v>16.899999999999999</v>
      </c>
      <c r="I40" s="1218" t="s">
        <v>43</v>
      </c>
      <c r="J40" s="1218"/>
      <c r="K40" s="1227">
        <v>14.2</v>
      </c>
      <c r="L40" s="1218" t="s">
        <v>43</v>
      </c>
      <c r="M40" s="1218"/>
      <c r="N40" s="1227">
        <v>13.5</v>
      </c>
      <c r="O40" s="1218" t="s">
        <v>43</v>
      </c>
      <c r="P40" s="1219"/>
      <c r="Q40" s="1227">
        <v>13.5</v>
      </c>
      <c r="R40" s="1226" t="s">
        <v>43</v>
      </c>
      <c r="S40" s="1054"/>
      <c r="T40" s="1054"/>
    </row>
    <row r="41" spans="1:44" ht="13.5" thickTop="1" x14ac:dyDescent="0.2">
      <c r="D41" s="1229"/>
      <c r="E41" s="1230"/>
      <c r="F41" s="1231"/>
      <c r="G41" s="1050"/>
      <c r="H41" s="1050"/>
      <c r="I41" s="1054"/>
      <c r="J41" s="1050"/>
      <c r="K41" s="1050"/>
      <c r="L41" s="1054"/>
      <c r="M41" s="1050"/>
      <c r="N41" s="1050"/>
      <c r="O41" s="1054"/>
      <c r="P41" s="1096"/>
      <c r="Q41" s="1097"/>
      <c r="R41" s="1095"/>
      <c r="S41" s="1054"/>
      <c r="T41" s="1054"/>
    </row>
    <row r="42" spans="1:44" x14ac:dyDescent="0.2">
      <c r="P42" s="1050"/>
      <c r="Q42" s="1050"/>
      <c r="R42" s="1050"/>
    </row>
    <row r="43" spans="1:44" ht="14.25" x14ac:dyDescent="0.2">
      <c r="A43" s="1209" t="s">
        <v>190</v>
      </c>
      <c r="B43" s="1359" t="s">
        <v>189</v>
      </c>
      <c r="C43" s="1363"/>
      <c r="D43" s="1363"/>
      <c r="E43" s="1363"/>
      <c r="F43" s="1363"/>
      <c r="G43" s="1363"/>
      <c r="H43" s="1363"/>
      <c r="I43" s="1363"/>
      <c r="J43" s="1363"/>
      <c r="K43" s="1363"/>
      <c r="L43" s="1363"/>
      <c r="M43" s="1363"/>
      <c r="N43" s="1363"/>
      <c r="O43" s="1363"/>
      <c r="P43" s="1363"/>
      <c r="Q43" s="1363"/>
      <c r="R43" s="1363"/>
    </row>
    <row r="44" spans="1:44" ht="14.25" x14ac:dyDescent="0.2">
      <c r="A44" s="1209" t="s">
        <v>188</v>
      </c>
      <c r="B44" s="1359" t="s">
        <v>614</v>
      </c>
      <c r="C44" s="1359"/>
      <c r="D44" s="1359"/>
      <c r="E44" s="1359"/>
      <c r="F44" s="1359"/>
      <c r="G44" s="1359"/>
      <c r="H44" s="1359"/>
      <c r="I44" s="1359"/>
      <c r="J44" s="1359"/>
      <c r="K44" s="1359"/>
      <c r="L44" s="1359"/>
      <c r="M44" s="1359"/>
      <c r="N44" s="1359"/>
      <c r="O44" s="1359"/>
      <c r="P44" s="1359"/>
      <c r="Q44" s="1359"/>
      <c r="R44" s="1359"/>
      <c r="T44" s="1370"/>
      <c r="U44" s="1370"/>
      <c r="V44" s="1370"/>
      <c r="W44" s="1370"/>
      <c r="X44" s="1370"/>
      <c r="Y44" s="1370"/>
      <c r="Z44" s="1370"/>
      <c r="AA44" s="1370"/>
      <c r="AB44" s="1370"/>
      <c r="AC44" s="1370"/>
      <c r="AD44" s="1370"/>
      <c r="AE44" s="1370"/>
      <c r="AF44" s="1370"/>
      <c r="AG44" s="1370"/>
      <c r="AH44" s="1370"/>
      <c r="AI44" s="1370"/>
      <c r="AJ44" s="1370"/>
      <c r="AK44" s="1370"/>
      <c r="AL44" s="1370"/>
      <c r="AM44" s="1370"/>
      <c r="AN44" s="1370"/>
      <c r="AO44" s="1370"/>
      <c r="AP44" s="1370"/>
      <c r="AQ44" s="1370"/>
      <c r="AR44" s="1370"/>
    </row>
    <row r="45" spans="1:44" ht="24.75" customHeight="1" x14ac:dyDescent="0.2">
      <c r="A45" s="1209" t="s">
        <v>214</v>
      </c>
      <c r="B45" s="1359" t="s">
        <v>601</v>
      </c>
      <c r="C45" s="1359"/>
      <c r="D45" s="1359"/>
      <c r="E45" s="1359"/>
      <c r="F45" s="1359"/>
      <c r="G45" s="1359"/>
      <c r="H45" s="1359"/>
      <c r="I45" s="1359"/>
      <c r="J45" s="1359"/>
      <c r="K45" s="1359"/>
      <c r="L45" s="1359"/>
      <c r="M45" s="1359"/>
      <c r="N45" s="1359"/>
      <c r="O45" s="1359"/>
      <c r="P45" s="1359"/>
      <c r="Q45" s="1359"/>
      <c r="R45" s="1359"/>
    </row>
    <row r="46" spans="1:44" ht="25.9" customHeight="1" x14ac:dyDescent="0.2">
      <c r="A46" s="1209" t="s">
        <v>212</v>
      </c>
      <c r="B46" s="1359" t="s">
        <v>615</v>
      </c>
      <c r="C46" s="1359"/>
      <c r="D46" s="1359"/>
      <c r="E46" s="1359"/>
      <c r="F46" s="1359"/>
      <c r="G46" s="1359"/>
      <c r="H46" s="1359"/>
      <c r="I46" s="1359"/>
      <c r="J46" s="1359"/>
      <c r="K46" s="1359"/>
      <c r="L46" s="1359"/>
      <c r="M46" s="1359"/>
      <c r="N46" s="1359"/>
      <c r="O46" s="1359"/>
      <c r="P46" s="1359"/>
      <c r="Q46" s="1359"/>
      <c r="R46" s="1359"/>
    </row>
    <row r="47" spans="1:44" ht="13.5" x14ac:dyDescent="0.2">
      <c r="A47" s="1209"/>
    </row>
  </sheetData>
  <sheetProtection formatCells="0" formatColumns="0" formatRows="0" insertColumns="0" insertRows="0" insertHyperlinks="0" deleteColumns="0" deleteRows="0" sort="0" autoFilter="0" pivotTables="0"/>
  <mergeCells count="43">
    <mergeCell ref="A8:B8"/>
    <mergeCell ref="A1:R1"/>
    <mergeCell ref="A2:R2"/>
    <mergeCell ref="A4:B4"/>
    <mergeCell ref="D4:R4"/>
    <mergeCell ref="A7:B7"/>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T44:AR44"/>
    <mergeCell ref="B45:R45"/>
    <mergeCell ref="A33:B33"/>
    <mergeCell ref="A34:B34"/>
    <mergeCell ref="A35:B35"/>
    <mergeCell ref="A36:B36"/>
    <mergeCell ref="A37:B37"/>
    <mergeCell ref="A38:B38"/>
    <mergeCell ref="B46:R46"/>
    <mergeCell ref="A39:B39"/>
    <mergeCell ref="A40:B40"/>
    <mergeCell ref="B43:R43"/>
    <mergeCell ref="B44:R44"/>
  </mergeCells>
  <printOptions horizontalCentered="1"/>
  <pageMargins left="0.25" right="0.25" top="0.5" bottom="0.5" header="0.3" footer="0.3"/>
  <pageSetup scale="79" orientation="landscape" r:id="rId1"/>
  <headerFooter>
    <oddFooter>&amp;L&amp;K0070C0The Allstate Corporation 1Q20 Supplement&amp;R&amp;K000000&amp;A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F4B0-8236-4140-B8FF-634AACD7CA63}">
  <sheetPr>
    <pageSetUpPr fitToPage="1"/>
  </sheetPr>
  <dimension ref="B1:R40"/>
  <sheetViews>
    <sheetView zoomScaleNormal="100" workbookViewId="0"/>
  </sheetViews>
  <sheetFormatPr defaultColWidth="13.7109375" defaultRowHeight="12.75" x14ac:dyDescent="0.2"/>
  <cols>
    <col min="1" max="1" width="2.28515625" style="976" customWidth="1"/>
    <col min="2" max="2" width="56.85546875" style="976" customWidth="1"/>
    <col min="3" max="4" width="2.28515625" style="976" customWidth="1"/>
    <col min="5" max="5" width="10.28515625" style="976" customWidth="1"/>
    <col min="6" max="7" width="2.28515625" style="976" customWidth="1"/>
    <col min="8" max="8" width="10.28515625" style="976" customWidth="1"/>
    <col min="9" max="10" width="2.28515625" style="976" customWidth="1"/>
    <col min="11" max="11" width="10.28515625" style="976" customWidth="1"/>
    <col min="12" max="13" width="2.28515625" style="976" customWidth="1"/>
    <col min="14" max="14" width="10.28515625" style="976" customWidth="1"/>
    <col min="15" max="16" width="2.28515625" style="976" customWidth="1"/>
    <col min="17" max="17" width="10.28515625" style="976" customWidth="1"/>
    <col min="18" max="20" width="2.28515625" style="976" customWidth="1"/>
    <col min="21" max="21" width="10.28515625" style="976" customWidth="1"/>
    <col min="22" max="23" width="2.28515625" style="976" customWidth="1"/>
    <col min="24" max="24" width="10.28515625" style="976" customWidth="1"/>
    <col min="25" max="25" width="2.28515625" style="976" customWidth="1"/>
    <col min="26" max="16384" width="13.7109375" style="976"/>
  </cols>
  <sheetData>
    <row r="1" spans="2:18" ht="14.1" customHeight="1" x14ac:dyDescent="0.25">
      <c r="B1" s="1340" t="s">
        <v>0</v>
      </c>
      <c r="C1" s="1361"/>
      <c r="D1" s="1361"/>
      <c r="E1" s="1361"/>
      <c r="F1" s="1361"/>
      <c r="G1" s="1361"/>
      <c r="H1" s="1361"/>
      <c r="I1" s="1361"/>
      <c r="J1" s="1361"/>
      <c r="K1" s="1361"/>
      <c r="L1" s="1361"/>
      <c r="M1" s="1361"/>
      <c r="N1" s="1361"/>
      <c r="O1" s="1361"/>
      <c r="P1" s="1361"/>
      <c r="Q1" s="1361"/>
      <c r="R1" s="1361"/>
    </row>
    <row r="2" spans="2:18" ht="14.1" customHeight="1" x14ac:dyDescent="0.25">
      <c r="B2" s="1340" t="s">
        <v>488</v>
      </c>
      <c r="C2" s="1361"/>
      <c r="D2" s="1361"/>
      <c r="E2" s="1361"/>
      <c r="F2" s="1361"/>
      <c r="G2" s="1361"/>
      <c r="H2" s="1361"/>
      <c r="I2" s="1361"/>
      <c r="J2" s="1361"/>
      <c r="K2" s="1361"/>
      <c r="L2" s="1361"/>
      <c r="M2" s="1361"/>
      <c r="N2" s="1361"/>
      <c r="O2" s="1361"/>
      <c r="P2" s="1361"/>
      <c r="Q2" s="1361"/>
      <c r="R2" s="1361"/>
    </row>
    <row r="4" spans="2:18" ht="27.6" customHeight="1" x14ac:dyDescent="0.2">
      <c r="B4" s="1232" t="s">
        <v>3</v>
      </c>
      <c r="D4" s="942"/>
      <c r="E4" s="943" t="s">
        <v>510</v>
      </c>
      <c r="F4" s="944"/>
      <c r="G4" s="945"/>
      <c r="H4" s="946" t="s">
        <v>101</v>
      </c>
      <c r="I4" s="947"/>
      <c r="J4" s="945"/>
      <c r="K4" s="946" t="s">
        <v>100</v>
      </c>
      <c r="L4" s="947"/>
      <c r="M4" s="945"/>
      <c r="N4" s="946" t="s">
        <v>63</v>
      </c>
      <c r="O4" s="947"/>
      <c r="P4" s="948"/>
      <c r="Q4" s="949" t="s">
        <v>64</v>
      </c>
      <c r="R4" s="950"/>
    </row>
    <row r="5" spans="2:18" x14ac:dyDescent="0.2">
      <c r="D5" s="1184"/>
      <c r="E5" s="1233"/>
      <c r="F5" s="1052"/>
      <c r="H5" s="1233"/>
      <c r="I5" s="1054"/>
      <c r="K5" s="1233"/>
      <c r="L5" s="1054"/>
      <c r="N5" s="1233"/>
      <c r="O5" s="1054"/>
      <c r="P5" s="1184"/>
      <c r="Q5" s="1233"/>
      <c r="R5" s="1052"/>
    </row>
    <row r="6" spans="2:18" ht="15.75" customHeight="1" x14ac:dyDescent="0.2">
      <c r="B6" s="1234" t="s">
        <v>616</v>
      </c>
      <c r="D6" s="1184"/>
      <c r="E6" s="1211"/>
      <c r="F6" s="1052"/>
      <c r="I6" s="1054"/>
      <c r="L6" s="1054"/>
      <c r="O6" s="1054"/>
      <c r="P6" s="1184"/>
      <c r="Q6" s="1054"/>
      <c r="R6" s="1052"/>
    </row>
    <row r="7" spans="2:18" ht="12" customHeight="1" x14ac:dyDescent="0.2">
      <c r="D7" s="1184"/>
      <c r="E7" s="1211"/>
      <c r="F7" s="1052"/>
      <c r="I7" s="1054"/>
      <c r="L7" s="1054"/>
      <c r="O7" s="1054"/>
      <c r="P7" s="1184"/>
      <c r="Q7" s="1054"/>
      <c r="R7" s="1052"/>
    </row>
    <row r="8" spans="2:18" ht="12" customHeight="1" x14ac:dyDescent="0.2">
      <c r="B8" s="1065" t="s">
        <v>617</v>
      </c>
      <c r="C8" s="972"/>
      <c r="D8" s="973"/>
      <c r="E8" s="1235">
        <v>0</v>
      </c>
      <c r="F8" s="1052"/>
      <c r="G8" s="1236"/>
      <c r="H8" s="855">
        <v>0</v>
      </c>
      <c r="I8" s="856"/>
      <c r="J8" s="1236"/>
      <c r="K8" s="855">
        <v>0</v>
      </c>
      <c r="L8" s="856"/>
      <c r="M8" s="1236"/>
      <c r="N8" s="855">
        <v>0</v>
      </c>
      <c r="O8" s="856"/>
      <c r="P8" s="1237"/>
      <c r="Q8" s="837">
        <v>0</v>
      </c>
      <c r="R8" s="857"/>
    </row>
    <row r="9" spans="2:18" ht="12" customHeight="1" x14ac:dyDescent="0.2">
      <c r="B9" s="1065" t="s">
        <v>571</v>
      </c>
      <c r="C9" s="972"/>
      <c r="D9" s="973"/>
      <c r="E9" s="1167">
        <v>6633</v>
      </c>
      <c r="F9" s="1052"/>
      <c r="G9" s="1156"/>
      <c r="H9" s="1200">
        <v>6631</v>
      </c>
      <c r="I9" s="1160"/>
      <c r="J9" s="1156"/>
      <c r="K9" s="1200">
        <v>6630</v>
      </c>
      <c r="L9" s="1160"/>
      <c r="M9" s="1156"/>
      <c r="N9" s="1200">
        <v>6628</v>
      </c>
      <c r="O9" s="1160"/>
      <c r="P9" s="1238"/>
      <c r="Q9" s="1200">
        <v>6453</v>
      </c>
      <c r="R9" s="1201"/>
    </row>
    <row r="10" spans="2:18" ht="13.5" thickBot="1" x14ac:dyDescent="0.25">
      <c r="B10" s="1239" t="s">
        <v>618</v>
      </c>
      <c r="C10" s="972"/>
      <c r="D10" s="973"/>
      <c r="E10" s="1240">
        <v>6633</v>
      </c>
      <c r="F10" s="1052"/>
      <c r="G10" s="1236"/>
      <c r="H10" s="836">
        <v>6631</v>
      </c>
      <c r="I10" s="856"/>
      <c r="J10" s="1236"/>
      <c r="K10" s="836">
        <v>6630</v>
      </c>
      <c r="L10" s="856"/>
      <c r="M10" s="1236"/>
      <c r="N10" s="836">
        <v>6628</v>
      </c>
      <c r="O10" s="856"/>
      <c r="P10" s="1237"/>
      <c r="Q10" s="836">
        <v>6453</v>
      </c>
      <c r="R10" s="857"/>
    </row>
    <row r="11" spans="2:18" ht="12" customHeight="1" thickTop="1" x14ac:dyDescent="0.2">
      <c r="B11" s="972"/>
      <c r="C11" s="972"/>
      <c r="D11" s="973"/>
      <c r="E11" s="1008"/>
      <c r="F11" s="1052"/>
      <c r="G11" s="1166"/>
      <c r="H11" s="1189"/>
      <c r="I11" s="1190"/>
      <c r="J11" s="1166"/>
      <c r="K11" s="1189"/>
      <c r="L11" s="1190"/>
      <c r="M11" s="1166"/>
      <c r="N11" s="1189"/>
      <c r="O11" s="1190"/>
      <c r="P11" s="1241"/>
      <c r="Q11" s="1189"/>
      <c r="R11" s="1191"/>
    </row>
    <row r="12" spans="2:18" ht="12" customHeight="1" x14ac:dyDescent="0.2">
      <c r="B12" s="1242" t="s">
        <v>619</v>
      </c>
      <c r="C12" s="972"/>
      <c r="D12" s="973"/>
      <c r="E12" s="1012"/>
      <c r="F12" s="1052"/>
      <c r="G12" s="1166"/>
      <c r="H12" s="1166"/>
      <c r="I12" s="1190"/>
      <c r="J12" s="1166"/>
      <c r="K12" s="1166"/>
      <c r="L12" s="1190"/>
      <c r="M12" s="1166"/>
      <c r="N12" s="1166"/>
      <c r="O12" s="1190"/>
      <c r="P12" s="1241"/>
      <c r="Q12" s="1190"/>
      <c r="R12" s="1191"/>
    </row>
    <row r="13" spans="2:18" ht="12" customHeight="1" x14ac:dyDescent="0.2">
      <c r="B13" s="972"/>
      <c r="C13" s="972"/>
      <c r="D13" s="973"/>
      <c r="E13" s="1012"/>
      <c r="F13" s="1052"/>
      <c r="G13" s="1166"/>
      <c r="H13" s="1166"/>
      <c r="I13" s="1190"/>
      <c r="J13" s="1166"/>
      <c r="K13" s="1166"/>
      <c r="L13" s="1190"/>
      <c r="M13" s="1166"/>
      <c r="N13" s="1166"/>
      <c r="O13" s="1190"/>
      <c r="P13" s="1241"/>
      <c r="Q13" s="1190"/>
      <c r="R13" s="1191"/>
    </row>
    <row r="14" spans="2:18" ht="12" customHeight="1" x14ac:dyDescent="0.2">
      <c r="B14" s="1065" t="s">
        <v>616</v>
      </c>
      <c r="C14" s="972"/>
      <c r="D14" s="973"/>
      <c r="E14" s="1235">
        <v>6633</v>
      </c>
      <c r="F14" s="1052"/>
      <c r="G14" s="1236"/>
      <c r="H14" s="855">
        <v>6631</v>
      </c>
      <c r="I14" s="856"/>
      <c r="J14" s="1236"/>
      <c r="K14" s="855">
        <v>6630</v>
      </c>
      <c r="L14" s="856"/>
      <c r="M14" s="1236"/>
      <c r="N14" s="855">
        <v>6628</v>
      </c>
      <c r="O14" s="856"/>
      <c r="P14" s="1237"/>
      <c r="Q14" s="837">
        <v>6453</v>
      </c>
      <c r="R14" s="857"/>
    </row>
    <row r="15" spans="2:18" ht="12" customHeight="1" x14ac:dyDescent="0.2">
      <c r="B15" s="972"/>
      <c r="C15" s="972"/>
      <c r="D15" s="973"/>
      <c r="E15" s="1012"/>
      <c r="F15" s="1052"/>
      <c r="G15" s="1166"/>
      <c r="H15" s="1166"/>
      <c r="I15" s="1190"/>
      <c r="J15" s="1166"/>
      <c r="K15" s="1166"/>
      <c r="L15" s="1190"/>
      <c r="M15" s="1166"/>
      <c r="N15" s="1166"/>
      <c r="O15" s="1190"/>
      <c r="P15" s="1241"/>
      <c r="Q15" s="1190"/>
      <c r="R15" s="1191"/>
    </row>
    <row r="16" spans="2:18" ht="12" customHeight="1" x14ac:dyDescent="0.2">
      <c r="B16" s="1065" t="s">
        <v>620</v>
      </c>
      <c r="C16" s="972"/>
      <c r="D16" s="973"/>
      <c r="E16" s="1012"/>
      <c r="F16" s="1052"/>
      <c r="G16" s="1166"/>
      <c r="H16" s="1166"/>
      <c r="I16" s="1190"/>
      <c r="J16" s="1166"/>
      <c r="K16" s="1166"/>
      <c r="L16" s="1190"/>
      <c r="M16" s="1166"/>
      <c r="N16" s="1166"/>
      <c r="O16" s="1190"/>
      <c r="P16" s="1241"/>
      <c r="Q16" s="1190"/>
      <c r="R16" s="1191"/>
    </row>
    <row r="17" spans="2:18" ht="12" customHeight="1" x14ac:dyDescent="0.2">
      <c r="B17" s="1172" t="s">
        <v>621</v>
      </c>
      <c r="C17" s="972"/>
      <c r="D17" s="973"/>
      <c r="E17" s="1110">
        <v>1970</v>
      </c>
      <c r="F17" s="1052"/>
      <c r="G17" s="1156"/>
      <c r="H17" s="1223">
        <v>2248</v>
      </c>
      <c r="I17" s="1160"/>
      <c r="J17" s="1156"/>
      <c r="K17" s="1223">
        <v>3052</v>
      </c>
      <c r="L17" s="1160"/>
      <c r="M17" s="1156"/>
      <c r="N17" s="1223">
        <v>1930</v>
      </c>
      <c r="O17" s="1160"/>
      <c r="P17" s="1238"/>
      <c r="Q17" s="1224">
        <v>1930</v>
      </c>
      <c r="R17" s="1201"/>
    </row>
    <row r="18" spans="2:18" ht="12" customHeight="1" x14ac:dyDescent="0.2">
      <c r="B18" s="1172" t="s">
        <v>622</v>
      </c>
      <c r="C18" s="972"/>
      <c r="D18" s="973"/>
      <c r="E18" s="1110">
        <v>9</v>
      </c>
      <c r="F18" s="1052"/>
      <c r="G18" s="1156"/>
      <c r="H18" s="1223">
        <v>9</v>
      </c>
      <c r="I18" s="1160"/>
      <c r="J18" s="1156"/>
      <c r="K18" s="1223">
        <v>9</v>
      </c>
      <c r="L18" s="1160"/>
      <c r="M18" s="1156"/>
      <c r="N18" s="1223">
        <v>9</v>
      </c>
      <c r="O18" s="1160"/>
      <c r="P18" s="1238"/>
      <c r="Q18" s="1224">
        <v>9</v>
      </c>
      <c r="R18" s="1201"/>
    </row>
    <row r="19" spans="2:18" ht="12" customHeight="1" x14ac:dyDescent="0.2">
      <c r="B19" s="1172" t="s">
        <v>623</v>
      </c>
      <c r="C19" s="972"/>
      <c r="D19" s="973"/>
      <c r="E19" s="1110">
        <v>3519</v>
      </c>
      <c r="F19" s="1052"/>
      <c r="G19" s="1156"/>
      <c r="H19" s="1223">
        <v>3463</v>
      </c>
      <c r="I19" s="1160"/>
      <c r="J19" s="1156"/>
      <c r="K19" s="1223">
        <v>3511</v>
      </c>
      <c r="L19" s="1160"/>
      <c r="M19" s="1156"/>
      <c r="N19" s="1223">
        <v>3477</v>
      </c>
      <c r="O19" s="1160"/>
      <c r="P19" s="1238"/>
      <c r="Q19" s="1224">
        <v>3291</v>
      </c>
      <c r="R19" s="1201"/>
    </row>
    <row r="20" spans="2:18" ht="12" customHeight="1" x14ac:dyDescent="0.2">
      <c r="B20" s="1172" t="s">
        <v>624</v>
      </c>
      <c r="C20" s="972"/>
      <c r="D20" s="973"/>
      <c r="E20" s="1110">
        <v>48326</v>
      </c>
      <c r="F20" s="1052"/>
      <c r="G20" s="1156"/>
      <c r="H20" s="1223">
        <v>48074</v>
      </c>
      <c r="I20" s="1160"/>
      <c r="J20" s="1156"/>
      <c r="K20" s="1223">
        <v>46527</v>
      </c>
      <c r="L20" s="1160"/>
      <c r="M20" s="1156"/>
      <c r="N20" s="1223">
        <v>45803</v>
      </c>
      <c r="O20" s="1160"/>
      <c r="P20" s="1238"/>
      <c r="Q20" s="1224">
        <v>45148</v>
      </c>
      <c r="R20" s="1201"/>
    </row>
    <row r="21" spans="2:18" ht="12" customHeight="1" x14ac:dyDescent="0.2">
      <c r="B21" s="1172" t="s">
        <v>625</v>
      </c>
      <c r="C21" s="972"/>
      <c r="D21" s="973"/>
      <c r="E21" s="1110">
        <v>0</v>
      </c>
      <c r="F21" s="1052"/>
      <c r="G21" s="1156"/>
      <c r="H21" s="1223">
        <v>0</v>
      </c>
      <c r="I21" s="1160"/>
      <c r="J21" s="1156"/>
      <c r="K21" s="1223">
        <v>-3</v>
      </c>
      <c r="L21" s="1160"/>
      <c r="M21" s="1156"/>
      <c r="N21" s="1223">
        <v>-3</v>
      </c>
      <c r="O21" s="1160"/>
      <c r="P21" s="1238"/>
      <c r="Q21" s="1224">
        <v>-3</v>
      </c>
      <c r="R21" s="1201"/>
    </row>
    <row r="22" spans="2:18" ht="12" customHeight="1" x14ac:dyDescent="0.2">
      <c r="B22" s="1172" t="s">
        <v>626</v>
      </c>
      <c r="C22" s="972"/>
      <c r="D22" s="973"/>
      <c r="E22" s="1110">
        <v>-30209</v>
      </c>
      <c r="F22" s="1052"/>
      <c r="G22" s="1156"/>
      <c r="H22" s="1223">
        <v>-29746</v>
      </c>
      <c r="I22" s="1160"/>
      <c r="J22" s="1156"/>
      <c r="K22" s="1223">
        <v>-29063</v>
      </c>
      <c r="L22" s="1160"/>
      <c r="M22" s="1156"/>
      <c r="N22" s="1223">
        <v>-28500</v>
      </c>
      <c r="O22" s="1160"/>
      <c r="P22" s="1238"/>
      <c r="Q22" s="1224">
        <v>-28042</v>
      </c>
      <c r="R22" s="1201"/>
    </row>
    <row r="23" spans="2:18" ht="12" customHeight="1" x14ac:dyDescent="0.2">
      <c r="B23" s="1172" t="s">
        <v>581</v>
      </c>
      <c r="C23" s="972"/>
      <c r="D23" s="973"/>
      <c r="E23" s="1110">
        <v>530</v>
      </c>
      <c r="F23" s="1052"/>
      <c r="G23" s="1156"/>
      <c r="H23" s="1223">
        <v>1887</v>
      </c>
      <c r="I23" s="1160"/>
      <c r="J23" s="1156"/>
      <c r="K23" s="1223">
        <v>2023</v>
      </c>
      <c r="L23" s="1160"/>
      <c r="M23" s="1156"/>
      <c r="N23" s="1223">
        <v>1654</v>
      </c>
      <c r="O23" s="1160"/>
      <c r="P23" s="1238"/>
      <c r="Q23" s="1224">
        <v>972</v>
      </c>
      <c r="R23" s="1201"/>
    </row>
    <row r="24" spans="2:18" x14ac:dyDescent="0.2">
      <c r="B24" s="1172" t="s">
        <v>582</v>
      </c>
      <c r="C24" s="972"/>
      <c r="D24" s="973"/>
      <c r="E24" s="1110">
        <v>-98</v>
      </c>
      <c r="F24" s="1052"/>
      <c r="G24" s="1156"/>
      <c r="H24" s="1223">
        <v>-59</v>
      </c>
      <c r="I24" s="1160"/>
      <c r="J24" s="1156"/>
      <c r="K24" s="1223">
        <v>-50</v>
      </c>
      <c r="L24" s="1160"/>
      <c r="M24" s="1156"/>
      <c r="N24" s="1223">
        <v>-40</v>
      </c>
      <c r="O24" s="1160"/>
      <c r="P24" s="1238"/>
      <c r="Q24" s="1224">
        <v>-44</v>
      </c>
      <c r="R24" s="1201"/>
    </row>
    <row r="25" spans="2:18" ht="12" customHeight="1" x14ac:dyDescent="0.2">
      <c r="B25" s="1172" t="s">
        <v>583</v>
      </c>
      <c r="C25" s="972"/>
      <c r="D25" s="973"/>
      <c r="E25" s="1167">
        <v>126</v>
      </c>
      <c r="F25" s="1052"/>
      <c r="G25" s="1156"/>
      <c r="H25" s="1200">
        <v>122</v>
      </c>
      <c r="I25" s="1160"/>
      <c r="J25" s="1156"/>
      <c r="K25" s="1200">
        <v>134</v>
      </c>
      <c r="L25" s="1160"/>
      <c r="M25" s="1156"/>
      <c r="N25" s="1200">
        <v>146</v>
      </c>
      <c r="O25" s="1160"/>
      <c r="P25" s="1238"/>
      <c r="Q25" s="1200">
        <v>157</v>
      </c>
      <c r="R25" s="1201"/>
    </row>
    <row r="26" spans="2:18" ht="12" customHeight="1" x14ac:dyDescent="0.2">
      <c r="B26" s="1243" t="s">
        <v>585</v>
      </c>
      <c r="C26" s="972"/>
      <c r="D26" s="973"/>
      <c r="E26" s="1116">
        <v>24173</v>
      </c>
      <c r="F26" s="1052"/>
      <c r="G26" s="1156"/>
      <c r="H26" s="1228">
        <v>25998</v>
      </c>
      <c r="I26" s="1160"/>
      <c r="J26" s="1156"/>
      <c r="K26" s="1228">
        <v>26140</v>
      </c>
      <c r="L26" s="1160"/>
      <c r="M26" s="1156"/>
      <c r="N26" s="1228">
        <v>24476</v>
      </c>
      <c r="O26" s="1160"/>
      <c r="P26" s="1238"/>
      <c r="Q26" s="1228">
        <v>23418</v>
      </c>
      <c r="R26" s="1201"/>
    </row>
    <row r="27" spans="2:18" ht="12" customHeight="1" x14ac:dyDescent="0.2">
      <c r="B27" s="972"/>
      <c r="C27" s="972"/>
      <c r="D27" s="973"/>
      <c r="E27" s="1012"/>
      <c r="F27" s="1052"/>
      <c r="G27" s="1166"/>
      <c r="H27" s="1166"/>
      <c r="I27" s="1190"/>
      <c r="J27" s="1166"/>
      <c r="K27" s="1166"/>
      <c r="L27" s="1190"/>
      <c r="M27" s="1166"/>
      <c r="N27" s="1166"/>
      <c r="O27" s="1190"/>
      <c r="P27" s="1241"/>
      <c r="Q27" s="1190"/>
      <c r="R27" s="1191"/>
    </row>
    <row r="28" spans="2:18" ht="13.5" thickBot="1" x14ac:dyDescent="0.25">
      <c r="B28" s="1244" t="s">
        <v>627</v>
      </c>
      <c r="C28" s="972"/>
      <c r="D28" s="973"/>
      <c r="E28" s="1245">
        <v>30806</v>
      </c>
      <c r="F28" s="1052"/>
      <c r="G28" s="1236"/>
      <c r="H28" s="1246">
        <v>32629</v>
      </c>
      <c r="I28" s="856"/>
      <c r="J28" s="1236"/>
      <c r="K28" s="1246">
        <v>32770</v>
      </c>
      <c r="L28" s="856"/>
      <c r="M28" s="1236"/>
      <c r="N28" s="1246">
        <v>31104</v>
      </c>
      <c r="O28" s="856"/>
      <c r="P28" s="1237"/>
      <c r="Q28" s="1246">
        <v>29871</v>
      </c>
      <c r="R28" s="857"/>
    </row>
    <row r="29" spans="2:18" ht="12" customHeight="1" thickTop="1" x14ac:dyDescent="0.2">
      <c r="B29" s="972"/>
      <c r="C29" s="972"/>
      <c r="D29" s="973"/>
      <c r="E29" s="1008"/>
      <c r="F29" s="1052"/>
      <c r="G29" s="1166"/>
      <c r="H29" s="1189"/>
      <c r="I29" s="1190"/>
      <c r="J29" s="1166"/>
      <c r="K29" s="1189"/>
      <c r="L29" s="1190"/>
      <c r="M29" s="1166"/>
      <c r="N29" s="1189"/>
      <c r="O29" s="1190"/>
      <c r="P29" s="1241"/>
      <c r="Q29" s="1189"/>
      <c r="R29" s="1191"/>
    </row>
    <row r="30" spans="2:18" ht="14.1" customHeight="1" thickBot="1" x14ac:dyDescent="0.25">
      <c r="B30" s="1242" t="s">
        <v>628</v>
      </c>
      <c r="C30" s="972"/>
      <c r="D30" s="973"/>
      <c r="E30" s="1090">
        <v>27.439705456501098</v>
      </c>
      <c r="F30" s="1226" t="s">
        <v>43</v>
      </c>
      <c r="G30" s="1247"/>
      <c r="H30" s="1227">
        <v>25.5</v>
      </c>
      <c r="I30" s="1218" t="s">
        <v>43</v>
      </c>
      <c r="J30" s="1247"/>
      <c r="K30" s="1227">
        <v>25.359547123622999</v>
      </c>
      <c r="L30" s="1218" t="s">
        <v>43</v>
      </c>
      <c r="M30" s="1247"/>
      <c r="N30" s="1227">
        <v>27.1</v>
      </c>
      <c r="O30" s="1218" t="s">
        <v>43</v>
      </c>
      <c r="P30" s="1248"/>
      <c r="Q30" s="1227">
        <v>27.6</v>
      </c>
      <c r="R30" s="1226" t="s">
        <v>43</v>
      </c>
    </row>
    <row r="31" spans="2:18" ht="12" customHeight="1" thickTop="1" x14ac:dyDescent="0.2">
      <c r="B31" s="972"/>
      <c r="C31" s="972"/>
      <c r="D31" s="973"/>
      <c r="E31" s="1249"/>
      <c r="F31" s="1191"/>
      <c r="G31" s="1247"/>
      <c r="H31" s="1250"/>
      <c r="I31" s="1251"/>
      <c r="J31" s="1247"/>
      <c r="K31" s="1250"/>
      <c r="L31" s="1251"/>
      <c r="M31" s="1247"/>
      <c r="N31" s="1250"/>
      <c r="O31" s="1251"/>
      <c r="P31" s="1248"/>
      <c r="Q31" s="1250"/>
      <c r="R31" s="1252"/>
    </row>
    <row r="32" spans="2:18" ht="13.5" customHeight="1" thickBot="1" x14ac:dyDescent="0.25">
      <c r="B32" s="1242" t="s">
        <v>629</v>
      </c>
      <c r="C32" s="972"/>
      <c r="D32" s="973"/>
      <c r="E32" s="1090">
        <v>21.531519833798601</v>
      </c>
      <c r="F32" s="1226" t="s">
        <v>43</v>
      </c>
      <c r="G32" s="1247"/>
      <c r="H32" s="1227">
        <v>20.3</v>
      </c>
      <c r="I32" s="1218" t="s">
        <v>43</v>
      </c>
      <c r="J32" s="1247"/>
      <c r="K32" s="1227">
        <v>20.229450173918401</v>
      </c>
      <c r="L32" s="1218" t="s">
        <v>43</v>
      </c>
      <c r="M32" s="1247"/>
      <c r="N32" s="1227">
        <v>21.3</v>
      </c>
      <c r="O32" s="1218" t="s">
        <v>43</v>
      </c>
      <c r="P32" s="1248"/>
      <c r="Q32" s="1227">
        <v>21.6</v>
      </c>
      <c r="R32" s="1226" t="s">
        <v>43</v>
      </c>
    </row>
    <row r="33" spans="4:18" ht="12" customHeight="1" thickTop="1" x14ac:dyDescent="0.2">
      <c r="D33" s="1093"/>
      <c r="E33" s="1208"/>
      <c r="F33" s="1095"/>
      <c r="G33" s="1054"/>
      <c r="H33" s="1253"/>
      <c r="I33" s="1054"/>
      <c r="J33" s="1054"/>
      <c r="K33" s="1253"/>
      <c r="L33" s="1054"/>
      <c r="M33" s="1054"/>
      <c r="N33" s="1253"/>
      <c r="O33" s="1054"/>
      <c r="P33" s="1093"/>
      <c r="Q33" s="1254"/>
      <c r="R33" s="1095"/>
    </row>
    <row r="34" spans="4:18" ht="12" customHeight="1" x14ac:dyDescent="0.2">
      <c r="P34" s="1253"/>
      <c r="Q34" s="1253"/>
      <c r="R34" s="1253"/>
    </row>
    <row r="35" spans="4:18" ht="12" customHeight="1" x14ac:dyDescent="0.2">
      <c r="P35" s="1054"/>
      <c r="Q35" s="1054"/>
      <c r="R35" s="1054"/>
    </row>
    <row r="36" spans="4:18" ht="12" customHeight="1" x14ac:dyDescent="0.2"/>
    <row r="37" spans="4:18" ht="12" customHeight="1" x14ac:dyDescent="0.2"/>
    <row r="38" spans="4:18" ht="12" customHeight="1" x14ac:dyDescent="0.2"/>
    <row r="39" spans="4:18" ht="12" customHeight="1" x14ac:dyDescent="0.2"/>
    <row r="40" spans="4:18" ht="12" customHeight="1" x14ac:dyDescent="0.2"/>
  </sheetData>
  <sheetProtection formatCells="0" formatColumns="0" formatRows="0" insertColumns="0" insertRows="0" insertHyperlinks="0" deleteColumns="0" deleteRows="0" sort="0" autoFilter="0" pivotTables="0"/>
  <mergeCells count="2">
    <mergeCell ref="B1:R1"/>
    <mergeCell ref="B2:R2"/>
  </mergeCells>
  <printOptions horizontalCentered="1"/>
  <pageMargins left="0.25" right="0.25" top="0.5" bottom="0.5" header="0.3" footer="0.3"/>
  <pageSetup orientation="landscape" r:id="rId1"/>
  <headerFooter>
    <oddFooter>&amp;L&amp;K0070C0The Allstate Corporation 1Q20 Supplement&amp;R&amp;K000000&amp;A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9</vt:i4>
      </vt:variant>
    </vt:vector>
  </HeadingPairs>
  <TitlesOfParts>
    <vt:vector size="50"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'14'!Print_Area</vt:lpstr>
      <vt:lpstr>'15'!Print_Area</vt:lpstr>
      <vt:lpstr>'3'!Print_Area</vt:lpstr>
      <vt:lpstr>'30'!Print_Area</vt:lpstr>
      <vt:lpstr>'32'!Print_Area</vt:lpstr>
      <vt:lpstr>'39'!Print_Area</vt:lpstr>
      <vt:lpstr>'4'!Print_Area</vt:lpstr>
      <vt:lpstr>'6'!Print_Area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Marifosque, Carmelli</cp:lastModifiedBy>
  <cp:revision>2</cp:revision>
  <cp:lastPrinted>2020-05-05T14:10:10Z</cp:lastPrinted>
  <dcterms:created xsi:type="dcterms:W3CDTF">2019-04-01T20:43:52Z</dcterms:created>
  <dcterms:modified xsi:type="dcterms:W3CDTF">2020-05-05T14:42:43Z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f67c3f-becf-4b15-a9a1-5e74eebe1a63_Enabled">
    <vt:lpwstr>True</vt:lpwstr>
  </property>
  <property fmtid="{D5CDD505-2E9C-101B-9397-08002B2CF9AE}" pid="3" name="MSIP_Label_00f67c3f-becf-4b15-a9a1-5e74eebe1a63_SiteId">
    <vt:lpwstr>88b431e7-cf2a-43a9-bd00-81441f5c2d3c</vt:lpwstr>
  </property>
  <property fmtid="{D5CDD505-2E9C-101B-9397-08002B2CF9AE}" pid="4" name="MSIP_Label_00f67c3f-becf-4b15-a9a1-5e74eebe1a63_Owner">
    <vt:lpwstr>cmaro@allstate.com</vt:lpwstr>
  </property>
  <property fmtid="{D5CDD505-2E9C-101B-9397-08002B2CF9AE}" pid="5" name="MSIP_Label_00f67c3f-becf-4b15-a9a1-5e74eebe1a63_SetDate">
    <vt:lpwstr>2019-04-21T15:20:43.9125826Z</vt:lpwstr>
  </property>
  <property fmtid="{D5CDD505-2E9C-101B-9397-08002B2CF9AE}" pid="6" name="MSIP_Label_00f67c3f-becf-4b15-a9a1-5e74eebe1a63_Name">
    <vt:lpwstr>Confidential</vt:lpwstr>
  </property>
  <property fmtid="{D5CDD505-2E9C-101B-9397-08002B2CF9AE}" pid="7" name="MSIP_Label_00f67c3f-becf-4b15-a9a1-5e74eebe1a63_Application">
    <vt:lpwstr>Microsoft Azure Information Protection</vt:lpwstr>
  </property>
  <property fmtid="{D5CDD505-2E9C-101B-9397-08002B2CF9AE}" pid="8" name="MSIP_Label_00f67c3f-becf-4b15-a9a1-5e74eebe1a63_Extended_MSFT_Method">
    <vt:lpwstr>Manual</vt:lpwstr>
  </property>
  <property fmtid="{D5CDD505-2E9C-101B-9397-08002B2CF9AE}" pid="9" name="MSIP_Label_8450f82c-56dc-4405-8a81-af30d337bbf4_Enabled">
    <vt:lpwstr>True</vt:lpwstr>
  </property>
  <property fmtid="{D5CDD505-2E9C-101B-9397-08002B2CF9AE}" pid="10" name="MSIP_Label_8450f82c-56dc-4405-8a81-af30d337bbf4_SiteId">
    <vt:lpwstr>88b431e7-cf2a-43a9-bd00-81441f5c2d3c</vt:lpwstr>
  </property>
  <property fmtid="{D5CDD505-2E9C-101B-9397-08002B2CF9AE}" pid="11" name="MSIP_Label_8450f82c-56dc-4405-8a81-af30d337bbf4_Owner">
    <vt:lpwstr>cmaro@allstate.com</vt:lpwstr>
  </property>
  <property fmtid="{D5CDD505-2E9C-101B-9397-08002B2CF9AE}" pid="12" name="MSIP_Label_8450f82c-56dc-4405-8a81-af30d337bbf4_SetDate">
    <vt:lpwstr>2019-04-21T15:20:43.9125826Z</vt:lpwstr>
  </property>
  <property fmtid="{D5CDD505-2E9C-101B-9397-08002B2CF9AE}" pid="13" name="MSIP_Label_8450f82c-56dc-4405-8a81-af30d337bbf4_Name">
    <vt:lpwstr>No Watermark</vt:lpwstr>
  </property>
  <property fmtid="{D5CDD505-2E9C-101B-9397-08002B2CF9AE}" pid="14" name="MSIP_Label_8450f82c-56dc-4405-8a81-af30d337bbf4_Application">
    <vt:lpwstr>Microsoft Azure Information Protection</vt:lpwstr>
  </property>
  <property fmtid="{D5CDD505-2E9C-101B-9397-08002B2CF9AE}" pid="15" name="MSIP_Label_8450f82c-56dc-4405-8a81-af30d337bbf4_Parent">
    <vt:lpwstr>00f67c3f-becf-4b15-a9a1-5e74eebe1a63</vt:lpwstr>
  </property>
  <property fmtid="{D5CDD505-2E9C-101B-9397-08002B2CF9AE}" pid="16" name="MSIP_Label_8450f82c-56dc-4405-8a81-af30d337bbf4_Extended_MSFT_Method">
    <vt:lpwstr>Manual</vt:lpwstr>
  </property>
  <property fmtid="{D5CDD505-2E9C-101B-9397-08002B2CF9AE}" pid="17" name="Sensitivity">
    <vt:lpwstr>Confidential No Watermark</vt:lpwstr>
  </property>
</Properties>
</file>